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cmuscatello_brookings_edu/Documents/Brookings/W.Frey/immigrant-demographics-4.20.26/downloadable tables/"/>
    </mc:Choice>
  </mc:AlternateContent>
  <xr:revisionPtr revIDLastSave="1" documentId="13_ncr:1_{9001CD9B-E3BB-4D3B-BFA8-68EC23874C82}" xr6:coauthVersionLast="47" xr6:coauthVersionMax="47" xr10:uidLastSave="{E8DA4554-1150-874E-8E27-25D56549376F}"/>
  <bookViews>
    <workbookView xWindow="0" yWindow="500" windowWidth="23260" windowHeight="12460" xr2:uid="{00000000-000D-0000-FFFF-FFFF00000000}"/>
  </bookViews>
  <sheets>
    <sheet name="sun-3724" sheetId="1" r:id="rId1"/>
  </sheets>
  <definedNames>
    <definedName name="_xlnm.Print_Area" localSheetId="0">'sun-3724'!$A$1:$U$55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T47" i="1"/>
  <c r="L47" i="1"/>
  <c r="T46" i="1"/>
  <c r="L46" i="1"/>
  <c r="T45" i="1"/>
  <c r="L45" i="1"/>
  <c r="T44" i="1"/>
  <c r="L44" i="1"/>
  <c r="T43" i="1"/>
  <c r="L43" i="1"/>
  <c r="T42" i="1"/>
  <c r="L42" i="1"/>
  <c r="T41" i="1"/>
  <c r="L41" i="1"/>
  <c r="T40" i="1"/>
  <c r="L40" i="1"/>
  <c r="T39" i="1"/>
  <c r="L39" i="1"/>
  <c r="T38" i="1"/>
  <c r="L38" i="1"/>
  <c r="T37" i="1"/>
  <c r="L37" i="1"/>
  <c r="T36" i="1"/>
  <c r="L36" i="1"/>
  <c r="T35" i="1"/>
  <c r="L35" i="1"/>
  <c r="T34" i="1"/>
  <c r="L34" i="1"/>
  <c r="T33" i="1"/>
  <c r="L33" i="1"/>
  <c r="T32" i="1"/>
  <c r="L32" i="1"/>
  <c r="T31" i="1"/>
  <c r="L31" i="1"/>
  <c r="T30" i="1"/>
  <c r="L30" i="1"/>
  <c r="T29" i="1"/>
  <c r="L29" i="1"/>
  <c r="T28" i="1"/>
  <c r="L28" i="1"/>
  <c r="T27" i="1"/>
  <c r="L27" i="1"/>
  <c r="T26" i="1"/>
  <c r="L26" i="1"/>
  <c r="T25" i="1"/>
  <c r="L25" i="1"/>
  <c r="T24" i="1"/>
  <c r="L24" i="1"/>
  <c r="T23" i="1"/>
  <c r="L23" i="1"/>
  <c r="T22" i="1"/>
  <c r="L22" i="1"/>
  <c r="T21" i="1"/>
  <c r="L21" i="1"/>
  <c r="T20" i="1"/>
  <c r="L20" i="1"/>
  <c r="T19" i="1"/>
  <c r="L19" i="1"/>
  <c r="T18" i="1"/>
  <c r="L18" i="1"/>
  <c r="T17" i="1"/>
  <c r="L17" i="1"/>
  <c r="T16" i="1"/>
  <c r="L16" i="1"/>
  <c r="T15" i="1"/>
  <c r="L15" i="1"/>
  <c r="T14" i="1"/>
  <c r="L14" i="1"/>
  <c r="T13" i="1"/>
  <c r="L13" i="1"/>
  <c r="T12" i="1"/>
  <c r="L12" i="1"/>
  <c r="T11" i="1"/>
  <c r="L11" i="1"/>
  <c r="T10" i="1"/>
  <c r="L10" i="1"/>
</calcChain>
</file>

<file path=xl/sharedStrings.xml><?xml version="1.0" encoding="utf-8"?>
<sst xmlns="http://schemas.openxmlformats.org/spreadsheetml/2006/main" count="168" uniqueCount="120">
  <si>
    <t>Population</t>
  </si>
  <si>
    <t>Los Angeles-Long Beach-Anaheim, CA</t>
  </si>
  <si>
    <t>Dallas-Fort Worth-Arlington, TX</t>
  </si>
  <si>
    <t>Washington-Arlington-Alexandria, DC-VA-MD-WV</t>
  </si>
  <si>
    <t>Philadelphia-Camden-Wilmington, PA-NJ-DE-MD</t>
  </si>
  <si>
    <t>Boston-Cambridge-Newton, MA-NH</t>
  </si>
  <si>
    <t>Detroit-Warren-Dearborn, MI</t>
  </si>
  <si>
    <t>Seattle-Tacoma-Bellevue, WA</t>
  </si>
  <si>
    <t>Minneapolis-St. Paul-Bloomington, MN-WI</t>
  </si>
  <si>
    <t>Tampa-St. Petersburg-Clearwater, FL</t>
  </si>
  <si>
    <t>Baltimore-Columbia-Towson, MD</t>
  </si>
  <si>
    <t>St. Louis, MO-IL</t>
  </si>
  <si>
    <t>Orlando-Kissimmee-Sanford, FL</t>
  </si>
  <si>
    <t>Pittsburgh, PA</t>
  </si>
  <si>
    <t>Columbus, OH</t>
  </si>
  <si>
    <t>San Jose-Sunnyvale-Santa Clara, CA</t>
  </si>
  <si>
    <t>Providence-Warwick, RI-MA</t>
  </si>
  <si>
    <t>Jacksonville, FL</t>
  </si>
  <si>
    <t>Milwaukee-Waukesha, WI</t>
  </si>
  <si>
    <t>Richmond, VA</t>
  </si>
  <si>
    <t>Louisville/Jefferson County, KY-IN</t>
  </si>
  <si>
    <t>state</t>
  </si>
  <si>
    <t>within metro area</t>
  </si>
  <si>
    <t>Los Angeles County</t>
  </si>
  <si>
    <t>Cook County</t>
  </si>
  <si>
    <t>Dallas County</t>
  </si>
  <si>
    <t>Harris County</t>
  </si>
  <si>
    <t>Miami-Dade County</t>
  </si>
  <si>
    <t>Fulton County</t>
  </si>
  <si>
    <t>Middlesex County</t>
  </si>
  <si>
    <t>Suffolk County</t>
  </si>
  <si>
    <t>Wayne County</t>
  </si>
  <si>
    <t>King County</t>
  </si>
  <si>
    <t>Hennepin County</t>
  </si>
  <si>
    <t>Ramsey County</t>
  </si>
  <si>
    <t>Hillsborough County</t>
  </si>
  <si>
    <t>Baltimore city</t>
  </si>
  <si>
    <t>Orange County</t>
  </si>
  <si>
    <t>Allegheny County</t>
  </si>
  <si>
    <t>Franklin County</t>
  </si>
  <si>
    <t>Marion County</t>
  </si>
  <si>
    <t>Cuyahoga County</t>
  </si>
  <si>
    <t>Santa Clara County</t>
  </si>
  <si>
    <t>Virginia Beach city</t>
  </si>
  <si>
    <t>Providence County</t>
  </si>
  <si>
    <t>Duval County</t>
  </si>
  <si>
    <t>Milwaukee County</t>
  </si>
  <si>
    <t>Richmond city</t>
  </si>
  <si>
    <t>Jefferson County</t>
  </si>
  <si>
    <t>Salt Lake County</t>
  </si>
  <si>
    <t>county</t>
  </si>
  <si>
    <t>NY</t>
  </si>
  <si>
    <t>CA</t>
  </si>
  <si>
    <t>IL</t>
  </si>
  <si>
    <t>TX</t>
  </si>
  <si>
    <t>DC</t>
  </si>
  <si>
    <t>PA</t>
  </si>
  <si>
    <t>FL</t>
  </si>
  <si>
    <t>GA</t>
  </si>
  <si>
    <t>MA</t>
  </si>
  <si>
    <t>MI</t>
  </si>
  <si>
    <t>WA</t>
  </si>
  <si>
    <t>MN</t>
  </si>
  <si>
    <t>CO</t>
  </si>
  <si>
    <t>MD</t>
  </si>
  <si>
    <t>MO</t>
  </si>
  <si>
    <t>OH</t>
  </si>
  <si>
    <t>IN</t>
  </si>
  <si>
    <t>VA</t>
  </si>
  <si>
    <t>RI</t>
  </si>
  <si>
    <t>WI</t>
  </si>
  <si>
    <t>KY</t>
  </si>
  <si>
    <t>UT</t>
  </si>
  <si>
    <t>New York-Newark-Jersey City, NY-NJ</t>
  </si>
  <si>
    <t>Chicago-Naperville-Elgin, IL-IN</t>
  </si>
  <si>
    <t>Houston-Pasadena-The Woodlands, TX</t>
  </si>
  <si>
    <t>Miami-Fort Lauderdale-West Palm Beach, FL</t>
  </si>
  <si>
    <t>Atlanta-Sandy Springs-Roswell, GA</t>
  </si>
  <si>
    <t>San Francisco-Oakland-Fremont, CA</t>
  </si>
  <si>
    <t>Denver-Aurora-Centennial, CO</t>
  </si>
  <si>
    <t>Cleveland, OH</t>
  </si>
  <si>
    <t>Indianapolis-Carmel-Greenwood, IN</t>
  </si>
  <si>
    <t>Virginia Beach-Chesapeake-Norfolk, VA-NC</t>
  </si>
  <si>
    <t>Salt Lake City-Murray, UT</t>
  </si>
  <si>
    <t>2020-21</t>
  </si>
  <si>
    <t>2021-22</t>
  </si>
  <si>
    <t>2022-23</t>
  </si>
  <si>
    <t>2023-24</t>
  </si>
  <si>
    <t xml:space="preserve">**  New York city equals Bronx, Queens, Kings, Manhattan and Richmond counties </t>
  </si>
  <si>
    <t>*** Consistent with city of the same name</t>
  </si>
  <si>
    <t>Bronx County**</t>
  </si>
  <si>
    <t>Kings County**</t>
  </si>
  <si>
    <t>New York County**</t>
  </si>
  <si>
    <t>Queens County**</t>
  </si>
  <si>
    <t>Richmond County**</t>
  </si>
  <si>
    <t>San Francisco County***</t>
  </si>
  <si>
    <t>Denver County***</t>
  </si>
  <si>
    <t>District of Columbia</t>
  </si>
  <si>
    <t>Size, 2025</t>
  </si>
  <si>
    <t>* Change between July 1 and June 30 of successive years</t>
  </si>
  <si>
    <t xml:space="preserve">Demographic components of change in census estimates for a given year due not  exactly equal total population change due to residual factors  </t>
  </si>
  <si>
    <t>Source: William H Frey analysis of Census Bureau Population Estimates vintage 2025, released March 26, 2026</t>
  </si>
  <si>
    <t>2024-25</t>
  </si>
  <si>
    <t>Table D:   Selected Urban Core Counties - Annual Population Change and Net International Migration : 2020-2021 to 2024-2025*</t>
  </si>
  <si>
    <t>Population Change</t>
  </si>
  <si>
    <t>Net International Migration</t>
  </si>
  <si>
    <t>minus</t>
  </si>
  <si>
    <t>Philadelphia County***</t>
  </si>
  <si>
    <t>St. Louis city</t>
  </si>
  <si>
    <t>Orleans Parish</t>
  </si>
  <si>
    <t>LA</t>
  </si>
  <si>
    <t>New Orleans-Metairie, LA</t>
  </si>
  <si>
    <t>Percent</t>
  </si>
  <si>
    <t>Reduction****</t>
  </si>
  <si>
    <t>NA</t>
  </si>
  <si>
    <t>from 2023-24</t>
  </si>
  <si>
    <t>D-D</t>
  </si>
  <si>
    <t>G-D</t>
  </si>
  <si>
    <t xml:space="preserve">     NA when 2024-25 value is more positive or less negative than 2023-24 value</t>
  </si>
  <si>
    <t>**** Percent decline when both 2023-24 and 2024-25 values are positive; G-D when 2023-24 is positive and 2024-25 value is negative; D-D when 2024-25 negative value is greater than 2023-24 negative value;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</si>
</sst>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[Red]\(0.00\)"/>
    <numFmt numFmtId="165" formatCode="0_);[Red]\(0\)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5" fillId="0" borderId="0"/>
  </cellStyleXfs>
  <cellXfs count="79">
    <xf numFmtId="0" fontId="0" fillId="0" borderId="0" xfId="0"/>
    <xf numFmtId="38" fontId="20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0" fillId="0" borderId="0" xfId="0" applyFont="1"/>
    <xf numFmtId="38" fontId="21" fillId="0" borderId="0" xfId="0" applyNumberFormat="1" applyFont="1"/>
    <xf numFmtId="38" fontId="21" fillId="0" borderId="0" xfId="0" applyNumberFormat="1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/>
    </xf>
    <xf numFmtId="38" fontId="22" fillId="0" borderId="0" xfId="0" applyNumberFormat="1" applyFont="1"/>
    <xf numFmtId="38" fontId="23" fillId="0" borderId="0" xfId="0" applyNumberFormat="1" applyFont="1"/>
    <xf numFmtId="164" fontId="20" fillId="0" borderId="0" xfId="0" applyNumberFormat="1" applyFont="1"/>
    <xf numFmtId="38" fontId="20" fillId="0" borderId="0" xfId="0" applyNumberFormat="1" applyFont="1" applyAlignment="1">
      <alignment horizontal="left"/>
    </xf>
    <xf numFmtId="0" fontId="26" fillId="0" borderId="0" xfId="0" applyFont="1"/>
    <xf numFmtId="38" fontId="21" fillId="0" borderId="0" xfId="0" applyNumberFormat="1" applyFont="1" applyAlignment="1">
      <alignment horizontal="right"/>
    </xf>
    <xf numFmtId="38" fontId="21" fillId="0" borderId="13" xfId="0" applyNumberFormat="1" applyFont="1" applyBorder="1" applyAlignment="1">
      <alignment horizontal="center"/>
    </xf>
    <xf numFmtId="0" fontId="24" fillId="0" borderId="14" xfId="0" applyFont="1" applyBorder="1" applyProtection="1">
      <protection locked="0"/>
    </xf>
    <xf numFmtId="0" fontId="20" fillId="0" borderId="0" xfId="0" applyFont="1" applyAlignment="1">
      <alignment horizontal="left"/>
    </xf>
    <xf numFmtId="165" fontId="21" fillId="0" borderId="0" xfId="0" applyNumberFormat="1" applyFont="1" applyAlignment="1">
      <alignment horizontal="center"/>
    </xf>
    <xf numFmtId="165" fontId="21" fillId="0" borderId="15" xfId="0" applyNumberFormat="1" applyFont="1" applyBorder="1" applyAlignment="1">
      <alignment horizontal="center"/>
    </xf>
    <xf numFmtId="3" fontId="0" fillId="0" borderId="0" xfId="0" applyNumberFormat="1" applyAlignment="1" applyProtection="1">
      <alignment horizontal="right"/>
      <protection locked="0"/>
    </xf>
    <xf numFmtId="0" fontId="20" fillId="0" borderId="10" xfId="0" applyFont="1" applyBorder="1"/>
    <xf numFmtId="3" fontId="0" fillId="0" borderId="0" xfId="0" applyNumberFormat="1"/>
    <xf numFmtId="0" fontId="0" fillId="0" borderId="0" xfId="0" applyAlignment="1">
      <alignment horizontal="left"/>
    </xf>
    <xf numFmtId="3" fontId="0" fillId="0" borderId="16" xfId="0" applyNumberFormat="1" applyBorder="1" applyAlignment="1" applyProtection="1">
      <alignment horizontal="right"/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38" fontId="0" fillId="0" borderId="0" xfId="0" applyNumberFormat="1"/>
    <xf numFmtId="38" fontId="0" fillId="0" borderId="0" xfId="0" applyNumberFormat="1" applyAlignment="1">
      <alignment horizontal="right"/>
    </xf>
    <xf numFmtId="0" fontId="21" fillId="0" borderId="11" xfId="0" applyFont="1" applyBorder="1"/>
    <xf numFmtId="0" fontId="21" fillId="0" borderId="10" xfId="0" applyFont="1" applyBorder="1"/>
    <xf numFmtId="0" fontId="21" fillId="0" borderId="13" xfId="0" applyFont="1" applyBorder="1"/>
    <xf numFmtId="0" fontId="0" fillId="0" borderId="14" xfId="0" applyBorder="1"/>
    <xf numFmtId="164" fontId="21" fillId="0" borderId="0" xfId="0" applyNumberFormat="1" applyFont="1" applyAlignment="1">
      <alignment horizontal="left"/>
    </xf>
    <xf numFmtId="0" fontId="20" fillId="0" borderId="14" xfId="0" applyFont="1" applyBorder="1"/>
    <xf numFmtId="0" fontId="1" fillId="0" borderId="0" xfId="42" applyFont="1"/>
    <xf numFmtId="0" fontId="20" fillId="0" borderId="0" xfId="0" applyFont="1" applyAlignment="1">
      <alignment horizontal="center"/>
    </xf>
    <xf numFmtId="38" fontId="21" fillId="0" borderId="21" xfId="0" applyNumberFormat="1" applyFont="1" applyBorder="1" applyAlignment="1">
      <alignment horizontal="right" vertical="center"/>
    </xf>
    <xf numFmtId="38" fontId="21" fillId="0" borderId="22" xfId="0" applyNumberFormat="1" applyFont="1" applyBorder="1" applyAlignment="1">
      <alignment horizontal="right" vertical="center"/>
    </xf>
    <xf numFmtId="38" fontId="21" fillId="0" borderId="20" xfId="0" applyNumberFormat="1" applyFont="1" applyBorder="1" applyAlignment="1">
      <alignment horizontal="right" vertical="center"/>
    </xf>
    <xf numFmtId="0" fontId="21" fillId="0" borderId="16" xfId="0" applyFont="1" applyBorder="1"/>
    <xf numFmtId="0" fontId="21" fillId="0" borderId="17" xfId="0" applyFont="1" applyBorder="1"/>
    <xf numFmtId="0" fontId="21" fillId="0" borderId="18" xfId="0" applyFont="1" applyBorder="1"/>
    <xf numFmtId="38" fontId="20" fillId="0" borderId="16" xfId="0" applyNumberFormat="1" applyFont="1" applyBorder="1" applyAlignment="1">
      <alignment vertical="center"/>
    </xf>
    <xf numFmtId="38" fontId="0" fillId="0" borderId="14" xfId="0" applyNumberFormat="1" applyBorder="1"/>
    <xf numFmtId="38" fontId="0" fillId="0" borderId="19" xfId="0" applyNumberFormat="1" applyBorder="1"/>
    <xf numFmtId="38" fontId="20" fillId="0" borderId="17" xfId="0" applyNumberFormat="1" applyFont="1" applyBorder="1" applyAlignment="1">
      <alignment vertical="center"/>
    </xf>
    <xf numFmtId="38" fontId="20" fillId="0" borderId="17" xfId="0" applyNumberFormat="1" applyFont="1" applyBorder="1"/>
    <xf numFmtId="38" fontId="20" fillId="0" borderId="18" xfId="0" applyNumberFormat="1" applyFont="1" applyBorder="1"/>
    <xf numFmtId="0" fontId="20" fillId="0" borderId="11" xfId="0" applyFont="1" applyBorder="1"/>
    <xf numFmtId="0" fontId="21" fillId="0" borderId="12" xfId="0" applyFont="1" applyBorder="1" applyAlignment="1">
      <alignment horizontal="center"/>
    </xf>
    <xf numFmtId="0" fontId="27" fillId="0" borderId="23" xfId="0" applyFont="1" applyBorder="1" applyProtection="1">
      <protection locked="0"/>
    </xf>
    <xf numFmtId="9" fontId="20" fillId="0" borderId="0" xfId="0" applyNumberFormat="1" applyFont="1" applyAlignment="1">
      <alignment vertical="center"/>
    </xf>
    <xf numFmtId="9" fontId="20" fillId="0" borderId="0" xfId="0" applyNumberFormat="1" applyFont="1"/>
    <xf numFmtId="9" fontId="0" fillId="0" borderId="0" xfId="0" applyNumberFormat="1"/>
    <xf numFmtId="38" fontId="20" fillId="0" borderId="11" xfId="0" applyNumberFormat="1" applyFont="1" applyBorder="1" applyAlignment="1">
      <alignment vertical="center"/>
    </xf>
    <xf numFmtId="0" fontId="28" fillId="0" borderId="0" xfId="0" applyFont="1"/>
    <xf numFmtId="9" fontId="20" fillId="0" borderId="13" xfId="0" applyNumberFormat="1" applyFont="1" applyBorder="1" applyAlignment="1">
      <alignment horizontal="right" vertical="center"/>
    </xf>
    <xf numFmtId="9" fontId="20" fillId="0" borderId="19" xfId="0" applyNumberFormat="1" applyFont="1" applyBorder="1" applyAlignment="1">
      <alignment horizontal="right"/>
    </xf>
    <xf numFmtId="9" fontId="20" fillId="0" borderId="15" xfId="0" applyNumberFormat="1" applyFont="1" applyBorder="1" applyAlignment="1">
      <alignment horizontal="right"/>
    </xf>
    <xf numFmtId="38" fontId="20" fillId="0" borderId="10" xfId="0" applyNumberFormat="1" applyFont="1" applyBorder="1" applyAlignment="1">
      <alignment vertical="center"/>
    </xf>
    <xf numFmtId="38" fontId="20" fillId="0" borderId="13" xfId="0" applyNumberFormat="1" applyFont="1" applyBorder="1" applyAlignment="1">
      <alignment vertical="center"/>
    </xf>
    <xf numFmtId="38" fontId="0" fillId="0" borderId="12" xfId="0" applyNumberFormat="1" applyBorder="1"/>
    <xf numFmtId="38" fontId="0" fillId="0" borderId="23" xfId="0" applyNumberFormat="1" applyBorder="1"/>
    <xf numFmtId="38" fontId="0" fillId="0" borderId="18" xfId="0" applyNumberFormat="1" applyBorder="1"/>
    <xf numFmtId="38" fontId="0" fillId="0" borderId="15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0" fontId="0" fillId="0" borderId="10" xfId="0" applyBorder="1"/>
    <xf numFmtId="0" fontId="24" fillId="0" borderId="16" xfId="0" applyFont="1" applyBorder="1" applyProtection="1">
      <protection locked="0"/>
    </xf>
    <xf numFmtId="0" fontId="24" fillId="0" borderId="17" xfId="0" applyFont="1" applyBorder="1" applyProtection="1">
      <protection locked="0"/>
    </xf>
    <xf numFmtId="0" fontId="0" fillId="0" borderId="12" xfId="0" applyBorder="1"/>
    <xf numFmtId="0" fontId="0" fillId="0" borderId="23" xfId="0" applyBorder="1" applyAlignment="1">
      <alignment horizontal="left"/>
    </xf>
    <xf numFmtId="0" fontId="0" fillId="0" borderId="15" xfId="0" applyBorder="1"/>
    <xf numFmtId="0" fontId="0" fillId="0" borderId="0" xfId="0" applyAlignment="1">
      <alignment horizontal="right"/>
    </xf>
    <xf numFmtId="9" fontId="20" fillId="0" borderId="16" xfId="0" quotePrefix="1" applyNumberFormat="1" applyFont="1" applyBorder="1" applyAlignment="1">
      <alignment horizontal="right" vertical="center" wrapText="1"/>
    </xf>
    <xf numFmtId="9" fontId="20" fillId="0" borderId="17" xfId="0" quotePrefix="1" applyNumberFormat="1" applyFont="1" applyBorder="1" applyAlignment="1">
      <alignment horizontal="right" vertical="center" wrapText="1"/>
    </xf>
    <xf numFmtId="9" fontId="20" fillId="0" borderId="18" xfId="0" quotePrefix="1" applyNumberFormat="1" applyFont="1" applyBorder="1" applyAlignment="1">
      <alignment horizontal="right" vertical="center" wrapText="1"/>
    </xf>
    <xf numFmtId="0" fontId="24" fillId="0" borderId="0" xfId="0" applyFont="1" applyProtection="1">
      <protection locked="0"/>
    </xf>
    <xf numFmtId="0" fontId="0" fillId="0" borderId="23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6"/>
  <sheetViews>
    <sheetView tabSelected="1" workbookViewId="0">
      <selection activeCell="D20" sqref="D20"/>
    </sheetView>
  </sheetViews>
  <sheetFormatPr baseColWidth="10" defaultColWidth="9.1640625" defaultRowHeight="13"/>
  <cols>
    <col min="1" max="1" width="5.6640625" style="2" customWidth="1"/>
    <col min="2" max="2" width="22.5" style="2" customWidth="1"/>
    <col min="3" max="3" width="6.33203125" style="2" customWidth="1"/>
    <col min="4" max="4" width="35.5" style="2" customWidth="1"/>
    <col min="5" max="5" width="13.5" style="1" customWidth="1"/>
    <col min="6" max="6" width="5.33203125" style="1" customWidth="1"/>
    <col min="7" max="9" width="10.83203125" style="1" customWidth="1"/>
    <col min="10" max="10" width="8.1640625" style="1" customWidth="1"/>
    <col min="11" max="11" width="9.5" style="1" customWidth="1"/>
    <col min="12" max="12" width="12.1640625" style="1" customWidth="1"/>
    <col min="13" max="13" width="12.6640625" style="1" customWidth="1"/>
    <col min="14" max="14" width="6.6640625" style="1" customWidth="1"/>
    <col min="15" max="17" width="10.83203125" style="1" customWidth="1"/>
    <col min="18" max="18" width="8.33203125" style="1" customWidth="1"/>
    <col min="19" max="19" width="10.83203125" style="1" customWidth="1"/>
    <col min="20" max="20" width="11.5" style="1" customWidth="1"/>
    <col min="21" max="21" width="12.83203125" style="4" customWidth="1"/>
    <col min="22" max="16384" width="9.1640625" style="4"/>
  </cols>
  <sheetData>
    <row r="1" spans="1:22">
      <c r="A1" s="3"/>
      <c r="B1" s="3" t="s">
        <v>101</v>
      </c>
      <c r="C1" s="1"/>
      <c r="D1" s="1"/>
    </row>
    <row r="2" spans="1:22">
      <c r="B2" s="3"/>
    </row>
    <row r="3" spans="1:22" ht="18">
      <c r="A3" s="9"/>
      <c r="B3" s="9" t="s">
        <v>103</v>
      </c>
      <c r="C3" s="9"/>
      <c r="D3" s="9"/>
      <c r="E3" s="10"/>
      <c r="F3" s="10"/>
      <c r="G3" s="10"/>
      <c r="H3" s="10"/>
      <c r="I3" s="10"/>
      <c r="J3" s="10"/>
      <c r="K3" s="10"/>
      <c r="L3" s="10"/>
      <c r="M3" s="9"/>
      <c r="N3" s="9"/>
      <c r="O3" s="10"/>
      <c r="P3" s="10"/>
      <c r="Q3" s="10"/>
      <c r="R3" s="10"/>
      <c r="S3" s="10"/>
      <c r="T3" s="9"/>
    </row>
    <row r="4" spans="1:22" ht="15">
      <c r="A4"/>
      <c r="B4" s="5"/>
      <c r="C4" s="5"/>
      <c r="D4" s="5"/>
      <c r="E4" s="13"/>
      <c r="F4" s="13"/>
      <c r="G4" s="13"/>
      <c r="H4" s="13"/>
      <c r="I4" s="13"/>
      <c r="J4" s="13"/>
      <c r="K4" s="13"/>
      <c r="L4" s="13"/>
      <c r="O4" s="13"/>
      <c r="P4" s="13"/>
      <c r="Q4" s="13"/>
      <c r="R4" s="13"/>
      <c r="S4" s="13"/>
    </row>
    <row r="5" spans="1:22">
      <c r="E5"/>
      <c r="F5" s="1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1"/>
    </row>
    <row r="6" spans="1:22" ht="14" thickBot="1">
      <c r="A6" s="7"/>
      <c r="E6" s="2"/>
      <c r="F6" s="5"/>
      <c r="G6"/>
      <c r="H6"/>
      <c r="I6"/>
      <c r="J6"/>
      <c r="K6"/>
      <c r="L6" s="4"/>
      <c r="O6"/>
      <c r="P6"/>
      <c r="Q6"/>
      <c r="R6"/>
      <c r="S6"/>
      <c r="T6" s="32"/>
    </row>
    <row r="7" spans="1:22" ht="14" thickBot="1">
      <c r="A7" s="7"/>
      <c r="F7" s="6"/>
      <c r="G7" s="4"/>
      <c r="H7" s="4"/>
      <c r="I7" s="4"/>
      <c r="J7"/>
      <c r="K7"/>
      <c r="L7" s="39" t="s">
        <v>102</v>
      </c>
      <c r="M7" s="39" t="s">
        <v>112</v>
      </c>
      <c r="N7" s="7"/>
      <c r="O7" s="4"/>
      <c r="P7" s="4"/>
      <c r="Q7" s="4"/>
      <c r="R7"/>
      <c r="S7"/>
      <c r="T7" s="39" t="s">
        <v>102</v>
      </c>
      <c r="U7" s="39" t="s">
        <v>112</v>
      </c>
    </row>
    <row r="8" spans="1:22" ht="14" thickBot="1">
      <c r="A8" s="8"/>
      <c r="B8" s="48"/>
      <c r="C8" s="21"/>
      <c r="D8" s="21"/>
      <c r="E8" s="15" t="s">
        <v>0</v>
      </c>
      <c r="F8" s="18"/>
      <c r="G8" s="28" t="s">
        <v>104</v>
      </c>
      <c r="H8" s="29"/>
      <c r="I8" s="29"/>
      <c r="J8" s="29"/>
      <c r="K8" s="29"/>
      <c r="L8" s="40" t="s">
        <v>106</v>
      </c>
      <c r="M8" s="40" t="s">
        <v>113</v>
      </c>
      <c r="N8" s="7"/>
      <c r="O8" s="28" t="s">
        <v>105</v>
      </c>
      <c r="P8" s="29"/>
      <c r="Q8" s="29"/>
      <c r="R8" s="29"/>
      <c r="S8" s="30"/>
      <c r="T8" s="40" t="s">
        <v>106</v>
      </c>
      <c r="U8" s="40" t="s">
        <v>113</v>
      </c>
    </row>
    <row r="9" spans="1:22" ht="16" thickBot="1">
      <c r="A9" s="8"/>
      <c r="B9" s="49" t="s">
        <v>50</v>
      </c>
      <c r="C9" s="50" t="s">
        <v>21</v>
      </c>
      <c r="D9" s="50" t="s">
        <v>22</v>
      </c>
      <c r="E9" s="19" t="s">
        <v>98</v>
      </c>
      <c r="F9" s="18"/>
      <c r="G9" s="36" t="s">
        <v>84</v>
      </c>
      <c r="H9" s="37" t="s">
        <v>85</v>
      </c>
      <c r="I9" s="37" t="s">
        <v>86</v>
      </c>
      <c r="J9" s="37" t="s">
        <v>87</v>
      </c>
      <c r="K9" s="37" t="s">
        <v>102</v>
      </c>
      <c r="L9" s="40" t="s">
        <v>87</v>
      </c>
      <c r="M9" s="41" t="s">
        <v>115</v>
      </c>
      <c r="N9" s="7"/>
      <c r="O9" s="36" t="s">
        <v>84</v>
      </c>
      <c r="P9" s="37" t="s">
        <v>85</v>
      </c>
      <c r="Q9" s="37" t="s">
        <v>86</v>
      </c>
      <c r="R9" s="37" t="s">
        <v>87</v>
      </c>
      <c r="S9" s="38" t="s">
        <v>102</v>
      </c>
      <c r="T9" s="41" t="s">
        <v>87</v>
      </c>
      <c r="U9" s="41" t="s">
        <v>115</v>
      </c>
    </row>
    <row r="10" spans="1:22" ht="15">
      <c r="A10" s="5"/>
      <c r="B10" s="48" t="s">
        <v>91</v>
      </c>
      <c r="C10" s="67" t="s">
        <v>51</v>
      </c>
      <c r="D10" s="68" t="s">
        <v>73</v>
      </c>
      <c r="E10" s="24">
        <v>2653963</v>
      </c>
      <c r="F10" s="20"/>
      <c r="G10" s="54">
        <v>-87683</v>
      </c>
      <c r="H10" s="59">
        <v>-33825</v>
      </c>
      <c r="I10" s="59">
        <v>11142</v>
      </c>
      <c r="J10" s="59">
        <v>46764</v>
      </c>
      <c r="K10" s="60">
        <v>-4694</v>
      </c>
      <c r="L10" s="42">
        <f t="shared" ref="L10:L47" si="0">K10-J10</f>
        <v>-51458</v>
      </c>
      <c r="M10" s="56" t="s">
        <v>117</v>
      </c>
      <c r="N10" s="51"/>
      <c r="O10" s="54">
        <v>5078</v>
      </c>
      <c r="P10" s="59">
        <v>23956</v>
      </c>
      <c r="Q10" s="59">
        <v>45346</v>
      </c>
      <c r="R10" s="59">
        <v>58553</v>
      </c>
      <c r="S10" s="59">
        <v>17564</v>
      </c>
      <c r="T10" s="42">
        <f t="shared" ref="T10:T47" si="1">S10-R10</f>
        <v>-40989</v>
      </c>
      <c r="U10" s="74">
        <f t="shared" ref="U10:U47" si="2">T10/R10</f>
        <v>-0.7000324492340273</v>
      </c>
    </row>
    <row r="11" spans="1:22" ht="15">
      <c r="A11" s="5"/>
      <c r="B11" s="33" t="s">
        <v>93</v>
      </c>
      <c r="C11" t="s">
        <v>51</v>
      </c>
      <c r="D11" s="69" t="s">
        <v>73</v>
      </c>
      <c r="E11" s="25">
        <v>2358182</v>
      </c>
      <c r="F11" s="20"/>
      <c r="G11" s="43">
        <v>-57021</v>
      </c>
      <c r="H11" s="26">
        <v>-37157</v>
      </c>
      <c r="I11" s="26">
        <v>23384</v>
      </c>
      <c r="J11" s="26">
        <v>52287</v>
      </c>
      <c r="K11" s="44">
        <v>-8852</v>
      </c>
      <c r="L11" s="45">
        <f t="shared" si="0"/>
        <v>-61139</v>
      </c>
      <c r="M11" s="57" t="s">
        <v>117</v>
      </c>
      <c r="N11" s="52"/>
      <c r="O11" s="43">
        <v>6388</v>
      </c>
      <c r="P11" s="26">
        <v>30356</v>
      </c>
      <c r="Q11" s="26">
        <v>51176</v>
      </c>
      <c r="R11" s="26">
        <v>75075</v>
      </c>
      <c r="S11" s="26">
        <v>20672</v>
      </c>
      <c r="T11" s="46">
        <f t="shared" si="1"/>
        <v>-54403</v>
      </c>
      <c r="U11" s="75">
        <f t="shared" si="2"/>
        <v>-0.72464868464868459</v>
      </c>
    </row>
    <row r="12" spans="1:22" ht="15">
      <c r="A12" s="5"/>
      <c r="B12" s="33" t="s">
        <v>92</v>
      </c>
      <c r="C12" t="s">
        <v>51</v>
      </c>
      <c r="D12" s="69" t="s">
        <v>73</v>
      </c>
      <c r="E12" s="25">
        <v>1664862</v>
      </c>
      <c r="F12" s="20"/>
      <c r="G12" s="43">
        <v>-117252</v>
      </c>
      <c r="H12" s="26">
        <v>24138</v>
      </c>
      <c r="I12" s="26">
        <v>37615</v>
      </c>
      <c r="J12" s="26">
        <v>33976</v>
      </c>
      <c r="K12" s="44">
        <v>-648</v>
      </c>
      <c r="L12" s="45">
        <f t="shared" si="0"/>
        <v>-34624</v>
      </c>
      <c r="M12" s="57" t="s">
        <v>117</v>
      </c>
      <c r="N12" s="52"/>
      <c r="O12" s="43">
        <v>3978</v>
      </c>
      <c r="P12" s="26">
        <v>12661</v>
      </c>
      <c r="Q12" s="26">
        <v>25444</v>
      </c>
      <c r="R12" s="26">
        <v>35724</v>
      </c>
      <c r="S12" s="26">
        <v>13270</v>
      </c>
      <c r="T12" s="46">
        <f t="shared" si="1"/>
        <v>-22454</v>
      </c>
      <c r="U12" s="75">
        <f t="shared" si="2"/>
        <v>-0.62854103683798002</v>
      </c>
    </row>
    <row r="13" spans="1:22" ht="15">
      <c r="A13" s="5"/>
      <c r="B13" s="33" t="s">
        <v>90</v>
      </c>
      <c r="C13" t="s">
        <v>51</v>
      </c>
      <c r="D13" s="69" t="s">
        <v>73</v>
      </c>
      <c r="E13" s="25">
        <v>1406332</v>
      </c>
      <c r="F13" s="20"/>
      <c r="G13" s="43">
        <v>-40253</v>
      </c>
      <c r="H13" s="26">
        <v>-36927</v>
      </c>
      <c r="I13" s="26">
        <v>-3575</v>
      </c>
      <c r="J13" s="26">
        <v>25574</v>
      </c>
      <c r="K13" s="44">
        <v>280</v>
      </c>
      <c r="L13" s="45">
        <f t="shared" si="0"/>
        <v>-25294</v>
      </c>
      <c r="M13" s="57">
        <v>-0.98905138030812545</v>
      </c>
      <c r="N13" s="52"/>
      <c r="O13" s="43">
        <v>4168</v>
      </c>
      <c r="P13" s="26">
        <v>14764</v>
      </c>
      <c r="Q13" s="26">
        <v>29555</v>
      </c>
      <c r="R13" s="26">
        <v>45502</v>
      </c>
      <c r="S13" s="26">
        <v>12760</v>
      </c>
      <c r="T13" s="46">
        <f t="shared" si="1"/>
        <v>-32742</v>
      </c>
      <c r="U13" s="75">
        <f t="shared" si="2"/>
        <v>-0.71957276603226228</v>
      </c>
    </row>
    <row r="14" spans="1:22" ht="15">
      <c r="A14" s="5"/>
      <c r="B14" s="33" t="s">
        <v>94</v>
      </c>
      <c r="C14" t="s">
        <v>51</v>
      </c>
      <c r="D14" s="69" t="s">
        <v>73</v>
      </c>
      <c r="E14" s="25">
        <v>501290</v>
      </c>
      <c r="F14" s="20"/>
      <c r="G14" s="43">
        <v>-1021</v>
      </c>
      <c r="H14" s="26">
        <v>-1522</v>
      </c>
      <c r="I14" s="26">
        <v>2603</v>
      </c>
      <c r="J14" s="26">
        <v>4390</v>
      </c>
      <c r="K14" s="44">
        <v>1718</v>
      </c>
      <c r="L14" s="45">
        <f t="shared" si="0"/>
        <v>-2672</v>
      </c>
      <c r="M14" s="57">
        <v>-0.60865603644646926</v>
      </c>
      <c r="N14" s="52"/>
      <c r="O14" s="43">
        <v>385</v>
      </c>
      <c r="P14" s="26">
        <v>1827</v>
      </c>
      <c r="Q14" s="26">
        <v>3610</v>
      </c>
      <c r="R14" s="26">
        <v>4724</v>
      </c>
      <c r="S14" s="26">
        <v>1558</v>
      </c>
      <c r="T14" s="46">
        <f t="shared" si="1"/>
        <v>-3166</v>
      </c>
      <c r="U14" s="75">
        <f t="shared" si="2"/>
        <v>-0.67019475021168506</v>
      </c>
    </row>
    <row r="15" spans="1:22" ht="15">
      <c r="A15" s="5"/>
      <c r="B15" s="31" t="s">
        <v>23</v>
      </c>
      <c r="C15" t="s">
        <v>52</v>
      </c>
      <c r="D15" s="69" t="s">
        <v>1</v>
      </c>
      <c r="E15" s="25">
        <v>9694934</v>
      </c>
      <c r="F15" s="20"/>
      <c r="G15" s="43">
        <v>-186032</v>
      </c>
      <c r="H15" s="26">
        <v>-61954</v>
      </c>
      <c r="I15" s="26">
        <v>-15956</v>
      </c>
      <c r="J15" s="26">
        <v>16300</v>
      </c>
      <c r="K15" s="44">
        <v>-53934</v>
      </c>
      <c r="L15" s="45">
        <f t="shared" si="0"/>
        <v>-70234</v>
      </c>
      <c r="M15" s="57" t="s">
        <v>117</v>
      </c>
      <c r="N15" s="52"/>
      <c r="O15" s="43">
        <v>12108</v>
      </c>
      <c r="P15" s="26">
        <v>62305</v>
      </c>
      <c r="Q15" s="26">
        <v>83416</v>
      </c>
      <c r="R15" s="26">
        <v>92259</v>
      </c>
      <c r="S15" s="26">
        <v>29325</v>
      </c>
      <c r="T15" s="46">
        <f t="shared" si="1"/>
        <v>-62934</v>
      </c>
      <c r="U15" s="75">
        <f t="shared" si="2"/>
        <v>-0.68214483139856275</v>
      </c>
      <c r="V15"/>
    </row>
    <row r="16" spans="1:22" ht="15">
      <c r="A16" s="5"/>
      <c r="B16" s="31" t="s">
        <v>24</v>
      </c>
      <c r="C16" t="s">
        <v>53</v>
      </c>
      <c r="D16" s="69" t="s">
        <v>74</v>
      </c>
      <c r="E16" s="25">
        <v>5194625</v>
      </c>
      <c r="F16" s="20"/>
      <c r="G16" s="43">
        <v>-77402</v>
      </c>
      <c r="H16" s="26">
        <v>-58383</v>
      </c>
      <c r="I16" s="26">
        <v>14987</v>
      </c>
      <c r="J16" s="26">
        <v>45938</v>
      </c>
      <c r="K16" s="44">
        <v>5834</v>
      </c>
      <c r="L16" s="45">
        <f t="shared" si="0"/>
        <v>-40104</v>
      </c>
      <c r="M16" s="57">
        <v>-0.87300274282728896</v>
      </c>
      <c r="N16" s="52"/>
      <c r="O16" s="43">
        <v>6599</v>
      </c>
      <c r="P16" s="26">
        <v>30861</v>
      </c>
      <c r="Q16" s="26">
        <v>60294</v>
      </c>
      <c r="R16" s="26">
        <v>73648</v>
      </c>
      <c r="S16" s="26">
        <v>27590</v>
      </c>
      <c r="T16" s="46">
        <f t="shared" si="1"/>
        <v>-46058</v>
      </c>
      <c r="U16" s="75">
        <f t="shared" si="2"/>
        <v>-0.625380186834673</v>
      </c>
      <c r="V16"/>
    </row>
    <row r="17" spans="1:22" ht="15">
      <c r="A17" s="5"/>
      <c r="B17" s="31" t="s">
        <v>25</v>
      </c>
      <c r="C17" t="s">
        <v>54</v>
      </c>
      <c r="D17" s="69" t="s">
        <v>2</v>
      </c>
      <c r="E17" s="25">
        <v>2661397</v>
      </c>
      <c r="F17" s="20"/>
      <c r="G17" s="43">
        <v>-20890</v>
      </c>
      <c r="H17" s="26">
        <v>23999</v>
      </c>
      <c r="I17" s="26">
        <v>23482</v>
      </c>
      <c r="J17" s="26">
        <v>26620</v>
      </c>
      <c r="K17" s="44">
        <v>-2616</v>
      </c>
      <c r="L17" s="45">
        <f t="shared" si="0"/>
        <v>-29236</v>
      </c>
      <c r="M17" s="57" t="s">
        <v>117</v>
      </c>
      <c r="N17" s="52"/>
      <c r="O17" s="43">
        <v>6681</v>
      </c>
      <c r="P17" s="26">
        <v>28196</v>
      </c>
      <c r="Q17" s="26">
        <v>39629</v>
      </c>
      <c r="R17" s="26">
        <v>55809</v>
      </c>
      <c r="S17" s="26">
        <v>24912</v>
      </c>
      <c r="T17" s="46">
        <f t="shared" si="1"/>
        <v>-30897</v>
      </c>
      <c r="U17" s="75">
        <f t="shared" si="2"/>
        <v>-0.55362038380906309</v>
      </c>
      <c r="V17"/>
    </row>
    <row r="18" spans="1:22" ht="15">
      <c r="A18" s="5"/>
      <c r="B18" s="31" t="s">
        <v>26</v>
      </c>
      <c r="C18" t="s">
        <v>54</v>
      </c>
      <c r="D18" s="69" t="s">
        <v>75</v>
      </c>
      <c r="E18" s="25">
        <v>5045026</v>
      </c>
      <c r="F18" s="20"/>
      <c r="G18" s="43">
        <v>2479</v>
      </c>
      <c r="H18" s="26">
        <v>73152</v>
      </c>
      <c r="I18" s="26">
        <v>86816</v>
      </c>
      <c r="J18" s="26">
        <v>99824</v>
      </c>
      <c r="K18" s="44">
        <v>48695</v>
      </c>
      <c r="L18" s="45">
        <f t="shared" si="0"/>
        <v>-51129</v>
      </c>
      <c r="M18" s="57">
        <v>-0.51219145696425705</v>
      </c>
      <c r="N18" s="52"/>
      <c r="O18" s="43">
        <v>13920</v>
      </c>
      <c r="P18" s="26">
        <v>64947</v>
      </c>
      <c r="Q18" s="26">
        <v>74467</v>
      </c>
      <c r="R18" s="26">
        <v>97385</v>
      </c>
      <c r="S18" s="26">
        <v>57225</v>
      </c>
      <c r="T18" s="46">
        <f t="shared" si="1"/>
        <v>-40160</v>
      </c>
      <c r="U18" s="75">
        <f t="shared" si="2"/>
        <v>-0.41238383734661394</v>
      </c>
      <c r="V18"/>
    </row>
    <row r="19" spans="1:22" ht="15">
      <c r="A19" s="5"/>
      <c r="B19" s="33" t="s">
        <v>97</v>
      </c>
      <c r="C19" t="s">
        <v>55</v>
      </c>
      <c r="D19" s="69" t="s">
        <v>3</v>
      </c>
      <c r="E19" s="25">
        <v>693645</v>
      </c>
      <c r="F19" s="20"/>
      <c r="G19" s="43">
        <v>-1321</v>
      </c>
      <c r="H19" s="26">
        <v>4864</v>
      </c>
      <c r="I19" s="26">
        <v>8058</v>
      </c>
      <c r="J19" s="26">
        <v>8751</v>
      </c>
      <c r="K19" s="44">
        <v>2335</v>
      </c>
      <c r="L19" s="45">
        <f t="shared" si="0"/>
        <v>-6416</v>
      </c>
      <c r="M19" s="57">
        <v>-0.73317335161695807</v>
      </c>
      <c r="N19" s="52"/>
      <c r="O19" s="43">
        <v>1745</v>
      </c>
      <c r="P19" s="26">
        <v>7513</v>
      </c>
      <c r="Q19" s="26">
        <v>7870</v>
      </c>
      <c r="R19" s="26">
        <v>6307</v>
      </c>
      <c r="S19" s="26">
        <v>3915</v>
      </c>
      <c r="T19" s="46">
        <f t="shared" si="1"/>
        <v>-2392</v>
      </c>
      <c r="U19" s="75">
        <f t="shared" si="2"/>
        <v>-0.37926113841763121</v>
      </c>
    </row>
    <row r="20" spans="1:22" ht="15">
      <c r="A20" s="5"/>
      <c r="B20" s="33" t="s">
        <v>107</v>
      </c>
      <c r="C20" t="s">
        <v>56</v>
      </c>
      <c r="D20" s="69" t="s">
        <v>4</v>
      </c>
      <c r="E20" s="25">
        <v>1574281</v>
      </c>
      <c r="F20" s="20"/>
      <c r="G20" s="43">
        <v>-10513</v>
      </c>
      <c r="H20" s="26">
        <v>-17883</v>
      </c>
      <c r="I20" s="26">
        <v>-6519</v>
      </c>
      <c r="J20" s="26">
        <v>6913</v>
      </c>
      <c r="K20" s="44">
        <v>1546</v>
      </c>
      <c r="L20" s="45">
        <f t="shared" si="0"/>
        <v>-5367</v>
      </c>
      <c r="M20" s="57">
        <v>-0.77636337335454941</v>
      </c>
      <c r="N20" s="52"/>
      <c r="O20" s="43">
        <v>2690</v>
      </c>
      <c r="P20" s="26">
        <v>11845</v>
      </c>
      <c r="Q20" s="26">
        <v>18436</v>
      </c>
      <c r="R20" s="26">
        <v>17625</v>
      </c>
      <c r="S20" s="26">
        <v>7216</v>
      </c>
      <c r="T20" s="46">
        <f t="shared" si="1"/>
        <v>-10409</v>
      </c>
      <c r="U20" s="75">
        <f t="shared" si="2"/>
        <v>-0.59058156028368791</v>
      </c>
    </row>
    <row r="21" spans="1:22" ht="15">
      <c r="A21" s="5"/>
      <c r="B21" s="31" t="s">
        <v>27</v>
      </c>
      <c r="C21" t="s">
        <v>57</v>
      </c>
      <c r="D21" s="69" t="s">
        <v>76</v>
      </c>
      <c r="E21" s="25">
        <v>2802029</v>
      </c>
      <c r="F21" s="20"/>
      <c r="G21" s="43">
        <v>-25378</v>
      </c>
      <c r="H21" s="26">
        <v>63831</v>
      </c>
      <c r="I21" s="26">
        <v>59539</v>
      </c>
      <c r="J21" s="26">
        <v>18633</v>
      </c>
      <c r="K21" s="44">
        <v>-10115</v>
      </c>
      <c r="L21" s="45">
        <f t="shared" si="0"/>
        <v>-28748</v>
      </c>
      <c r="M21" s="57" t="s">
        <v>117</v>
      </c>
      <c r="N21" s="52"/>
      <c r="O21" s="43">
        <v>15106</v>
      </c>
      <c r="P21" s="26">
        <v>98977</v>
      </c>
      <c r="Q21" s="26">
        <v>101531</v>
      </c>
      <c r="R21" s="26">
        <v>78261</v>
      </c>
      <c r="S21" s="26">
        <v>54204</v>
      </c>
      <c r="T21" s="46">
        <f t="shared" si="1"/>
        <v>-24057</v>
      </c>
      <c r="U21" s="75">
        <f t="shared" si="2"/>
        <v>-0.30739448767585387</v>
      </c>
      <c r="V21"/>
    </row>
    <row r="22" spans="1:22" ht="15">
      <c r="A22" s="5"/>
      <c r="B22" s="31" t="s">
        <v>28</v>
      </c>
      <c r="C22" t="s">
        <v>58</v>
      </c>
      <c r="D22" s="69" t="s">
        <v>77</v>
      </c>
      <c r="E22" s="25">
        <v>1098791</v>
      </c>
      <c r="F22" s="20"/>
      <c r="G22" s="43">
        <v>-6264</v>
      </c>
      <c r="H22" s="26">
        <v>13192</v>
      </c>
      <c r="I22" s="26">
        <v>6637</v>
      </c>
      <c r="J22" s="26">
        <v>7446</v>
      </c>
      <c r="K22" s="44">
        <v>8323</v>
      </c>
      <c r="L22" s="45">
        <f t="shared" si="0"/>
        <v>877</v>
      </c>
      <c r="M22" s="57" t="s">
        <v>114</v>
      </c>
      <c r="N22" s="52"/>
      <c r="O22" s="43">
        <v>1886</v>
      </c>
      <c r="P22" s="26">
        <v>6116</v>
      </c>
      <c r="Q22" s="26">
        <v>6870</v>
      </c>
      <c r="R22" s="26">
        <v>10889</v>
      </c>
      <c r="S22" s="26">
        <v>6463</v>
      </c>
      <c r="T22" s="46">
        <f t="shared" si="1"/>
        <v>-4426</v>
      </c>
      <c r="U22" s="75">
        <f t="shared" si="2"/>
        <v>-0.4064652401506107</v>
      </c>
      <c r="V22"/>
    </row>
    <row r="23" spans="1:22" ht="15">
      <c r="A23" s="5"/>
      <c r="B23" s="31" t="s">
        <v>29</v>
      </c>
      <c r="C23" t="s">
        <v>59</v>
      </c>
      <c r="D23" s="69" t="s">
        <v>5</v>
      </c>
      <c r="E23" s="25">
        <v>1669979</v>
      </c>
      <c r="F23" s="20"/>
      <c r="G23" s="43">
        <v>-9532</v>
      </c>
      <c r="H23" s="26">
        <v>15961</v>
      </c>
      <c r="I23" s="26">
        <v>13303</v>
      </c>
      <c r="J23" s="26">
        <v>19736</v>
      </c>
      <c r="K23" s="44">
        <v>6050</v>
      </c>
      <c r="L23" s="45">
        <f t="shared" si="0"/>
        <v>-13686</v>
      </c>
      <c r="M23" s="57">
        <v>-0.6934535873530604</v>
      </c>
      <c r="N23" s="52"/>
      <c r="O23" s="43">
        <v>5206</v>
      </c>
      <c r="P23" s="26">
        <v>24401</v>
      </c>
      <c r="Q23" s="26">
        <v>22421</v>
      </c>
      <c r="R23" s="26">
        <v>23422</v>
      </c>
      <c r="S23" s="26">
        <v>13193</v>
      </c>
      <c r="T23" s="46">
        <f t="shared" si="1"/>
        <v>-10229</v>
      </c>
      <c r="U23" s="75">
        <f t="shared" si="2"/>
        <v>-0.43672615489710531</v>
      </c>
      <c r="V23"/>
    </row>
    <row r="24" spans="1:22" ht="15">
      <c r="A24" s="5"/>
      <c r="B24" s="31" t="s">
        <v>30</v>
      </c>
      <c r="C24" t="s">
        <v>59</v>
      </c>
      <c r="D24" s="69" t="s">
        <v>5</v>
      </c>
      <c r="E24" s="25">
        <v>791891</v>
      </c>
      <c r="F24" s="20"/>
      <c r="G24" s="43">
        <v>-13772</v>
      </c>
      <c r="H24" s="26">
        <v>490</v>
      </c>
      <c r="I24" s="26">
        <v>6547</v>
      </c>
      <c r="J24" s="26">
        <v>8898</v>
      </c>
      <c r="K24" s="44">
        <v>-1644</v>
      </c>
      <c r="L24" s="45">
        <f t="shared" si="0"/>
        <v>-10542</v>
      </c>
      <c r="M24" s="57" t="s">
        <v>117</v>
      </c>
      <c r="N24" s="52"/>
      <c r="O24" s="43">
        <v>3508</v>
      </c>
      <c r="P24" s="26">
        <v>14546</v>
      </c>
      <c r="Q24" s="26">
        <v>16949</v>
      </c>
      <c r="R24" s="26">
        <v>15604</v>
      </c>
      <c r="S24" s="26">
        <v>7805</v>
      </c>
      <c r="T24" s="46">
        <f t="shared" si="1"/>
        <v>-7799</v>
      </c>
      <c r="U24" s="75">
        <f t="shared" si="2"/>
        <v>-0.49980774160471675</v>
      </c>
      <c r="V24"/>
    </row>
    <row r="25" spans="1:22" ht="15">
      <c r="A25" s="5"/>
      <c r="B25" s="33" t="s">
        <v>95</v>
      </c>
      <c r="C25" t="s">
        <v>52</v>
      </c>
      <c r="D25" s="69" t="s">
        <v>78</v>
      </c>
      <c r="E25" s="25">
        <v>826079</v>
      </c>
      <c r="F25" s="20"/>
      <c r="G25" s="43">
        <v>-58970</v>
      </c>
      <c r="H25" s="26">
        <v>-2903</v>
      </c>
      <c r="I25" s="26">
        <v>3660</v>
      </c>
      <c r="J25" s="26">
        <v>4019</v>
      </c>
      <c r="K25" s="44">
        <v>5134</v>
      </c>
      <c r="L25" s="45">
        <f t="shared" si="0"/>
        <v>1115</v>
      </c>
      <c r="M25" s="57" t="s">
        <v>114</v>
      </c>
      <c r="N25" s="52"/>
      <c r="O25" s="43">
        <v>2040</v>
      </c>
      <c r="P25" s="26">
        <v>7837</v>
      </c>
      <c r="Q25" s="26">
        <v>9643</v>
      </c>
      <c r="R25" s="26">
        <v>9164</v>
      </c>
      <c r="S25" s="26">
        <v>4667</v>
      </c>
      <c r="T25" s="46">
        <f t="shared" si="1"/>
        <v>-4497</v>
      </c>
      <c r="U25" s="75">
        <f t="shared" si="2"/>
        <v>-0.49072457442164996</v>
      </c>
    </row>
    <row r="26" spans="1:22" ht="15">
      <c r="A26" s="5"/>
      <c r="B26" s="31" t="s">
        <v>31</v>
      </c>
      <c r="C26" t="s">
        <v>60</v>
      </c>
      <c r="D26" s="69" t="s">
        <v>6</v>
      </c>
      <c r="E26" s="25">
        <v>1769038</v>
      </c>
      <c r="F26" s="20"/>
      <c r="G26" s="43">
        <v>-14231</v>
      </c>
      <c r="H26" s="26">
        <v>-13808</v>
      </c>
      <c r="I26" s="26">
        <v>-3214</v>
      </c>
      <c r="J26" s="26">
        <v>7153</v>
      </c>
      <c r="K26" s="44">
        <v>3504</v>
      </c>
      <c r="L26" s="45">
        <f t="shared" si="0"/>
        <v>-3649</v>
      </c>
      <c r="M26" s="57">
        <v>-0.5101356074374388</v>
      </c>
      <c r="N26" s="52"/>
      <c r="O26" s="43">
        <v>1468</v>
      </c>
      <c r="P26" s="26">
        <v>6276</v>
      </c>
      <c r="Q26" s="26">
        <v>10728</v>
      </c>
      <c r="R26" s="26">
        <v>14940</v>
      </c>
      <c r="S26" s="26">
        <v>8004</v>
      </c>
      <c r="T26" s="46">
        <f t="shared" si="1"/>
        <v>-6936</v>
      </c>
      <c r="U26" s="75">
        <f t="shared" si="2"/>
        <v>-0.46425702811244979</v>
      </c>
      <c r="V26"/>
    </row>
    <row r="27" spans="1:22" ht="15">
      <c r="A27" s="5"/>
      <c r="B27" s="31" t="s">
        <v>32</v>
      </c>
      <c r="C27" t="s">
        <v>61</v>
      </c>
      <c r="D27" s="69" t="s">
        <v>7</v>
      </c>
      <c r="E27" s="25">
        <v>2344939</v>
      </c>
      <c r="F27" s="20"/>
      <c r="G27" s="43">
        <v>-20755</v>
      </c>
      <c r="H27" s="26">
        <v>12273</v>
      </c>
      <c r="I27" s="26">
        <v>17264</v>
      </c>
      <c r="J27" s="26">
        <v>34873</v>
      </c>
      <c r="K27" s="44">
        <v>26980</v>
      </c>
      <c r="L27" s="45">
        <f t="shared" si="0"/>
        <v>-7893</v>
      </c>
      <c r="M27" s="57">
        <v>-0.22633556046224873</v>
      </c>
      <c r="N27" s="52"/>
      <c r="O27" s="43">
        <v>8661</v>
      </c>
      <c r="P27" s="26">
        <v>22343</v>
      </c>
      <c r="Q27" s="26">
        <v>32174</v>
      </c>
      <c r="R27" s="26">
        <v>40186</v>
      </c>
      <c r="S27" s="26">
        <v>28428</v>
      </c>
      <c r="T27" s="46">
        <f t="shared" si="1"/>
        <v>-11758</v>
      </c>
      <c r="U27" s="75">
        <f t="shared" si="2"/>
        <v>-0.29258945901557759</v>
      </c>
      <c r="V27"/>
    </row>
    <row r="28" spans="1:22" ht="15">
      <c r="A28" s="5"/>
      <c r="B28" s="31" t="s">
        <v>33</v>
      </c>
      <c r="C28" t="s">
        <v>62</v>
      </c>
      <c r="D28" s="69" t="s">
        <v>8</v>
      </c>
      <c r="E28" s="25">
        <v>1284784</v>
      </c>
      <c r="F28" s="20"/>
      <c r="G28" s="43">
        <v>-14322</v>
      </c>
      <c r="H28" s="26">
        <v>-5296</v>
      </c>
      <c r="I28" s="26">
        <v>1700</v>
      </c>
      <c r="J28" s="26">
        <v>13339</v>
      </c>
      <c r="K28" s="44">
        <v>7700</v>
      </c>
      <c r="L28" s="45">
        <f t="shared" si="0"/>
        <v>-5639</v>
      </c>
      <c r="M28" s="57">
        <v>-0.42274533323337582</v>
      </c>
      <c r="N28" s="52"/>
      <c r="O28" s="43">
        <v>1793</v>
      </c>
      <c r="P28" s="26">
        <v>6670</v>
      </c>
      <c r="Q28" s="26">
        <v>9229</v>
      </c>
      <c r="R28" s="26">
        <v>13849</v>
      </c>
      <c r="S28" s="26">
        <v>4100</v>
      </c>
      <c r="T28" s="46">
        <f t="shared" si="1"/>
        <v>-9749</v>
      </c>
      <c r="U28" s="75">
        <f t="shared" si="2"/>
        <v>-0.70394974366380247</v>
      </c>
      <c r="V28"/>
    </row>
    <row r="29" spans="1:22" ht="15">
      <c r="A29" s="5"/>
      <c r="B29" s="31" t="s">
        <v>34</v>
      </c>
      <c r="C29" t="s">
        <v>62</v>
      </c>
      <c r="D29" s="69" t="s">
        <v>8</v>
      </c>
      <c r="E29" s="25">
        <v>541623</v>
      </c>
      <c r="F29" s="20"/>
      <c r="G29" s="43">
        <v>-8390</v>
      </c>
      <c r="H29" s="26">
        <v>-4968</v>
      </c>
      <c r="I29" s="26">
        <v>-659</v>
      </c>
      <c r="J29" s="26">
        <v>2997</v>
      </c>
      <c r="K29" s="44">
        <v>910</v>
      </c>
      <c r="L29" s="45">
        <f t="shared" si="0"/>
        <v>-2087</v>
      </c>
      <c r="M29" s="57">
        <v>-0.69636302969636299</v>
      </c>
      <c r="N29" s="52"/>
      <c r="O29" s="43">
        <v>954</v>
      </c>
      <c r="P29" s="26">
        <v>3398</v>
      </c>
      <c r="Q29" s="26">
        <v>3942</v>
      </c>
      <c r="R29" s="26">
        <v>4706</v>
      </c>
      <c r="S29" s="26">
        <v>2308</v>
      </c>
      <c r="T29" s="46">
        <f t="shared" si="1"/>
        <v>-2398</v>
      </c>
      <c r="U29" s="75">
        <f t="shared" si="2"/>
        <v>-0.50956226094347645</v>
      </c>
      <c r="V29"/>
    </row>
    <row r="30" spans="1:22" ht="15">
      <c r="A30" s="5"/>
      <c r="B30" s="31" t="s">
        <v>35</v>
      </c>
      <c r="C30" t="s">
        <v>57</v>
      </c>
      <c r="D30" s="69" t="s">
        <v>9</v>
      </c>
      <c r="E30" s="25">
        <v>1574115</v>
      </c>
      <c r="F30" s="20"/>
      <c r="G30" s="43">
        <v>18661</v>
      </c>
      <c r="H30" s="26">
        <v>40332</v>
      </c>
      <c r="I30" s="26">
        <v>31217</v>
      </c>
      <c r="J30" s="26">
        <v>14742</v>
      </c>
      <c r="K30" s="44">
        <v>2917</v>
      </c>
      <c r="L30" s="45">
        <f t="shared" si="0"/>
        <v>-11825</v>
      </c>
      <c r="M30" s="57">
        <v>-0.80212996879663545</v>
      </c>
      <c r="N30" s="52"/>
      <c r="O30" s="43">
        <v>3311</v>
      </c>
      <c r="P30" s="26">
        <v>20994</v>
      </c>
      <c r="Q30" s="26">
        <v>22862</v>
      </c>
      <c r="R30" s="26">
        <v>21054</v>
      </c>
      <c r="S30" s="26">
        <v>13621</v>
      </c>
      <c r="T30" s="46">
        <f t="shared" si="1"/>
        <v>-7433</v>
      </c>
      <c r="U30" s="75">
        <f t="shared" si="2"/>
        <v>-0.35304455210411323</v>
      </c>
      <c r="V30"/>
    </row>
    <row r="31" spans="1:22" ht="15">
      <c r="A31" s="5"/>
      <c r="B31" s="33" t="s">
        <v>96</v>
      </c>
      <c r="C31" t="s">
        <v>63</v>
      </c>
      <c r="D31" s="69" t="s">
        <v>79</v>
      </c>
      <c r="E31" s="25">
        <v>740613</v>
      </c>
      <c r="F31" s="20"/>
      <c r="G31" s="43">
        <v>-5524</v>
      </c>
      <c r="H31" s="26">
        <v>4644</v>
      </c>
      <c r="I31" s="26">
        <v>9963</v>
      </c>
      <c r="J31" s="26">
        <v>14828</v>
      </c>
      <c r="K31" s="44">
        <v>-978</v>
      </c>
      <c r="L31" s="45">
        <f t="shared" si="0"/>
        <v>-15806</v>
      </c>
      <c r="M31" s="57" t="s">
        <v>117</v>
      </c>
      <c r="N31" s="52"/>
      <c r="O31" s="43">
        <v>703</v>
      </c>
      <c r="P31" s="26">
        <v>4340</v>
      </c>
      <c r="Q31" s="26">
        <v>8456</v>
      </c>
      <c r="R31" s="26">
        <v>13332</v>
      </c>
      <c r="S31" s="26">
        <v>2871</v>
      </c>
      <c r="T31" s="46">
        <f t="shared" si="1"/>
        <v>-10461</v>
      </c>
      <c r="U31" s="75">
        <f t="shared" si="2"/>
        <v>-0.78465346534653468</v>
      </c>
    </row>
    <row r="32" spans="1:22" ht="15">
      <c r="A32" s="5"/>
      <c r="B32" s="16" t="s">
        <v>36</v>
      </c>
      <c r="C32" t="s">
        <v>64</v>
      </c>
      <c r="D32" s="69" t="s">
        <v>10</v>
      </c>
      <c r="E32" s="25">
        <v>569997</v>
      </c>
      <c r="F32" s="20"/>
      <c r="G32" s="43">
        <v>-6792</v>
      </c>
      <c r="H32" s="26">
        <v>-6028</v>
      </c>
      <c r="I32" s="26">
        <v>-2523</v>
      </c>
      <c r="J32" s="26">
        <v>2101</v>
      </c>
      <c r="K32" s="44">
        <v>-56</v>
      </c>
      <c r="L32" s="45">
        <f t="shared" si="0"/>
        <v>-2157</v>
      </c>
      <c r="M32" s="57" t="s">
        <v>117</v>
      </c>
      <c r="N32" s="52"/>
      <c r="O32" s="43">
        <v>642</v>
      </c>
      <c r="P32" s="26">
        <v>3231</v>
      </c>
      <c r="Q32" s="26">
        <v>3291</v>
      </c>
      <c r="R32" s="26">
        <v>5172</v>
      </c>
      <c r="S32" s="26">
        <v>1789</v>
      </c>
      <c r="T32" s="46">
        <f t="shared" si="1"/>
        <v>-3383</v>
      </c>
      <c r="U32" s="75">
        <f t="shared" si="2"/>
        <v>-0.65409899458623355</v>
      </c>
      <c r="V32" s="77"/>
    </row>
    <row r="33" spans="1:22" ht="15">
      <c r="A33" s="5"/>
      <c r="B33" s="16" t="s">
        <v>108</v>
      </c>
      <c r="C33" t="s">
        <v>65</v>
      </c>
      <c r="D33" s="69" t="s">
        <v>11</v>
      </c>
      <c r="E33" s="65">
        <v>278144</v>
      </c>
      <c r="F33" s="20"/>
      <c r="G33" s="43">
        <v>-6749</v>
      </c>
      <c r="H33" s="26">
        <v>-7044</v>
      </c>
      <c r="I33" s="26">
        <v>-3319</v>
      </c>
      <c r="J33" s="26">
        <v>-2745</v>
      </c>
      <c r="K33" s="44">
        <v>-2301</v>
      </c>
      <c r="L33" s="45">
        <f t="shared" si="0"/>
        <v>444</v>
      </c>
      <c r="M33" s="57" t="s">
        <v>114</v>
      </c>
      <c r="N33" s="52"/>
      <c r="O33" s="43">
        <v>459</v>
      </c>
      <c r="P33" s="26">
        <v>1162</v>
      </c>
      <c r="Q33" s="26">
        <v>2100</v>
      </c>
      <c r="R33" s="26">
        <v>2641</v>
      </c>
      <c r="S33" s="26">
        <v>1308</v>
      </c>
      <c r="T33" s="46">
        <f t="shared" si="1"/>
        <v>-1333</v>
      </c>
      <c r="U33" s="75">
        <f t="shared" si="2"/>
        <v>-0.50473305566073456</v>
      </c>
      <c r="V33" s="77"/>
    </row>
    <row r="34" spans="1:22" ht="15">
      <c r="A34" s="5"/>
      <c r="B34" s="16" t="s">
        <v>37</v>
      </c>
      <c r="C34" t="s">
        <v>57</v>
      </c>
      <c r="D34" s="69" t="s">
        <v>12</v>
      </c>
      <c r="E34" s="25">
        <v>1528002</v>
      </c>
      <c r="F34" s="20"/>
      <c r="G34" s="43">
        <v>-3507</v>
      </c>
      <c r="H34" s="26">
        <v>38968</v>
      </c>
      <c r="I34" s="26">
        <v>34627</v>
      </c>
      <c r="J34" s="26">
        <v>19292</v>
      </c>
      <c r="K34" s="44">
        <v>7014</v>
      </c>
      <c r="L34" s="45">
        <f t="shared" si="0"/>
        <v>-12278</v>
      </c>
      <c r="M34" s="57">
        <v>-0.63642960812772131</v>
      </c>
      <c r="N34" s="52"/>
      <c r="O34" s="43">
        <v>5211</v>
      </c>
      <c r="P34" s="26">
        <v>28719</v>
      </c>
      <c r="Q34" s="26">
        <v>34819</v>
      </c>
      <c r="R34" s="26">
        <v>30873</v>
      </c>
      <c r="S34" s="26">
        <v>20230</v>
      </c>
      <c r="T34" s="46">
        <f t="shared" si="1"/>
        <v>-10643</v>
      </c>
      <c r="U34" s="75">
        <f t="shared" si="2"/>
        <v>-0.3447348816117643</v>
      </c>
      <c r="V34" s="77"/>
    </row>
    <row r="35" spans="1:22" ht="15">
      <c r="A35" s="5"/>
      <c r="B35" s="16" t="s">
        <v>38</v>
      </c>
      <c r="C35" t="s">
        <v>56</v>
      </c>
      <c r="D35" s="69" t="s">
        <v>13</v>
      </c>
      <c r="E35" s="25">
        <v>1225035</v>
      </c>
      <c r="F35" s="20"/>
      <c r="G35" s="43">
        <v>-4250</v>
      </c>
      <c r="H35" s="26">
        <v>-12010</v>
      </c>
      <c r="I35" s="26">
        <v>-4414</v>
      </c>
      <c r="J35" s="26">
        <v>-1737</v>
      </c>
      <c r="K35" s="44">
        <v>-2139</v>
      </c>
      <c r="L35" s="45">
        <f t="shared" si="0"/>
        <v>-402</v>
      </c>
      <c r="M35" s="57" t="s">
        <v>116</v>
      </c>
      <c r="N35" s="52"/>
      <c r="O35" s="43">
        <v>1124</v>
      </c>
      <c r="P35" s="26">
        <v>3490</v>
      </c>
      <c r="Q35" s="26">
        <v>6265</v>
      </c>
      <c r="R35" s="26">
        <v>5237</v>
      </c>
      <c r="S35" s="26">
        <v>2485</v>
      </c>
      <c r="T35" s="46">
        <f t="shared" si="1"/>
        <v>-2752</v>
      </c>
      <c r="U35" s="75">
        <f t="shared" si="2"/>
        <v>-0.52549169371777738</v>
      </c>
      <c r="V35" s="77"/>
    </row>
    <row r="36" spans="1:22" ht="15">
      <c r="A36" s="5"/>
      <c r="B36" s="16" t="s">
        <v>41</v>
      </c>
      <c r="C36" t="s">
        <v>66</v>
      </c>
      <c r="D36" s="69" t="s">
        <v>80</v>
      </c>
      <c r="E36" s="25">
        <v>1232925</v>
      </c>
      <c r="F36" s="20"/>
      <c r="G36" s="43">
        <v>-15660</v>
      </c>
      <c r="H36" s="26">
        <v>-9763</v>
      </c>
      <c r="I36" s="26">
        <v>-2400</v>
      </c>
      <c r="J36" s="26">
        <v>-1182</v>
      </c>
      <c r="K36" s="44">
        <v>-689</v>
      </c>
      <c r="L36" s="45">
        <f t="shared" si="0"/>
        <v>493</v>
      </c>
      <c r="M36" s="57" t="s">
        <v>114</v>
      </c>
      <c r="N36" s="52"/>
      <c r="O36" s="43">
        <v>1210</v>
      </c>
      <c r="P36" s="26">
        <v>4553</v>
      </c>
      <c r="Q36" s="26">
        <v>5989</v>
      </c>
      <c r="R36" s="26">
        <v>6382</v>
      </c>
      <c r="S36" s="26">
        <v>4273</v>
      </c>
      <c r="T36" s="46">
        <f t="shared" si="1"/>
        <v>-2109</v>
      </c>
      <c r="U36" s="75">
        <f t="shared" si="2"/>
        <v>-0.33046067063616419</v>
      </c>
      <c r="V36" s="77"/>
    </row>
    <row r="37" spans="1:22" ht="15">
      <c r="A37" s="5"/>
      <c r="B37" s="16" t="s">
        <v>39</v>
      </c>
      <c r="C37" t="s">
        <v>66</v>
      </c>
      <c r="D37" s="69" t="s">
        <v>14</v>
      </c>
      <c r="E37" s="25">
        <v>1361536</v>
      </c>
      <c r="F37" s="20"/>
      <c r="G37" s="43">
        <v>-7250</v>
      </c>
      <c r="H37" s="26">
        <v>9164</v>
      </c>
      <c r="I37" s="26">
        <v>10703</v>
      </c>
      <c r="J37" s="26">
        <v>15561</v>
      </c>
      <c r="K37" s="44">
        <v>8880</v>
      </c>
      <c r="L37" s="45">
        <f t="shared" si="0"/>
        <v>-6681</v>
      </c>
      <c r="M37" s="57">
        <v>-0.4293425872373241</v>
      </c>
      <c r="N37" s="52"/>
      <c r="O37" s="43">
        <v>2879</v>
      </c>
      <c r="P37" s="26">
        <v>12313</v>
      </c>
      <c r="Q37" s="26">
        <v>16004</v>
      </c>
      <c r="R37" s="26">
        <v>19175</v>
      </c>
      <c r="S37" s="26">
        <v>9441</v>
      </c>
      <c r="T37" s="46">
        <f t="shared" si="1"/>
        <v>-9734</v>
      </c>
      <c r="U37" s="75">
        <f t="shared" si="2"/>
        <v>-0.50764015645371574</v>
      </c>
      <c r="V37" s="77"/>
    </row>
    <row r="38" spans="1:22" ht="15">
      <c r="A38" s="5"/>
      <c r="B38" s="16" t="s">
        <v>40</v>
      </c>
      <c r="C38" t="s">
        <v>67</v>
      </c>
      <c r="D38" s="69" t="s">
        <v>81</v>
      </c>
      <c r="E38" s="25">
        <v>992196</v>
      </c>
      <c r="F38" s="20"/>
      <c r="G38" s="43">
        <v>-5335</v>
      </c>
      <c r="H38" s="26">
        <v>2920</v>
      </c>
      <c r="I38" s="26">
        <v>6034</v>
      </c>
      <c r="J38" s="26">
        <v>9886</v>
      </c>
      <c r="K38" s="44">
        <v>1983</v>
      </c>
      <c r="L38" s="45">
        <f t="shared" si="0"/>
        <v>-7903</v>
      </c>
      <c r="M38" s="57">
        <v>-0.79941331175399555</v>
      </c>
      <c r="N38" s="52"/>
      <c r="O38" s="43">
        <v>1835</v>
      </c>
      <c r="P38" s="26">
        <v>9757</v>
      </c>
      <c r="Q38" s="26">
        <v>12215</v>
      </c>
      <c r="R38" s="26">
        <v>14520</v>
      </c>
      <c r="S38" s="26">
        <v>6817</v>
      </c>
      <c r="T38" s="46">
        <f t="shared" si="1"/>
        <v>-7703</v>
      </c>
      <c r="U38" s="75">
        <f t="shared" si="2"/>
        <v>-0.5305096418732782</v>
      </c>
      <c r="V38" s="77"/>
    </row>
    <row r="39" spans="1:22" ht="15">
      <c r="A39" s="5"/>
      <c r="B39" s="16" t="s">
        <v>42</v>
      </c>
      <c r="C39" t="s">
        <v>52</v>
      </c>
      <c r="D39" s="69" t="s">
        <v>15</v>
      </c>
      <c r="E39" s="25">
        <v>1914391</v>
      </c>
      <c r="F39" s="20"/>
      <c r="G39" s="43">
        <v>-48821</v>
      </c>
      <c r="H39" s="26">
        <v>-2377</v>
      </c>
      <c r="I39" s="26">
        <v>10226</v>
      </c>
      <c r="J39" s="26">
        <v>17533</v>
      </c>
      <c r="K39" s="44">
        <v>6481</v>
      </c>
      <c r="L39" s="45">
        <f t="shared" si="0"/>
        <v>-11052</v>
      </c>
      <c r="M39" s="57">
        <v>-0.63035418924314146</v>
      </c>
      <c r="N39" s="52"/>
      <c r="O39" s="43">
        <v>6704</v>
      </c>
      <c r="P39" s="26">
        <v>26026</v>
      </c>
      <c r="Q39" s="26">
        <v>32817</v>
      </c>
      <c r="R39" s="26">
        <v>32054</v>
      </c>
      <c r="S39" s="26">
        <v>18658</v>
      </c>
      <c r="T39" s="46">
        <f t="shared" si="1"/>
        <v>-13396</v>
      </c>
      <c r="U39" s="75">
        <f t="shared" si="2"/>
        <v>-0.41791976040431772</v>
      </c>
      <c r="V39" s="77"/>
    </row>
    <row r="40" spans="1:22" ht="15">
      <c r="A40" s="5"/>
      <c r="B40" s="16" t="s">
        <v>43</v>
      </c>
      <c r="C40" t="s">
        <v>68</v>
      </c>
      <c r="D40" s="69" t="s">
        <v>82</v>
      </c>
      <c r="E40" s="25">
        <v>453737</v>
      </c>
      <c r="F40" s="20"/>
      <c r="G40" s="43">
        <v>-982</v>
      </c>
      <c r="H40" s="26">
        <v>-3923</v>
      </c>
      <c r="I40" s="26">
        <v>-1319</v>
      </c>
      <c r="J40" s="26">
        <v>361</v>
      </c>
      <c r="K40" s="44">
        <v>-26</v>
      </c>
      <c r="L40" s="45">
        <f t="shared" si="0"/>
        <v>-387</v>
      </c>
      <c r="M40" s="57" t="s">
        <v>117</v>
      </c>
      <c r="N40" s="52"/>
      <c r="O40" s="43">
        <v>392</v>
      </c>
      <c r="P40" s="26">
        <v>1085</v>
      </c>
      <c r="Q40" s="26">
        <v>1216</v>
      </c>
      <c r="R40" s="26">
        <v>1904</v>
      </c>
      <c r="S40" s="26">
        <v>1101</v>
      </c>
      <c r="T40" s="46">
        <f t="shared" si="1"/>
        <v>-803</v>
      </c>
      <c r="U40" s="75">
        <f t="shared" si="2"/>
        <v>-0.4217436974789916</v>
      </c>
      <c r="V40" s="77"/>
    </row>
    <row r="41" spans="1:22" ht="15">
      <c r="A41" s="5"/>
      <c r="B41" s="16" t="s">
        <v>44</v>
      </c>
      <c r="C41" t="s">
        <v>69</v>
      </c>
      <c r="D41" s="69" t="s">
        <v>16</v>
      </c>
      <c r="E41" s="25">
        <v>678179</v>
      </c>
      <c r="F41" s="20"/>
      <c r="G41" s="43">
        <v>-966</v>
      </c>
      <c r="H41" s="26">
        <v>2258</v>
      </c>
      <c r="I41" s="26">
        <v>4087</v>
      </c>
      <c r="J41" s="26">
        <v>9281</v>
      </c>
      <c r="K41" s="44">
        <v>3505</v>
      </c>
      <c r="L41" s="45">
        <f t="shared" si="0"/>
        <v>-5776</v>
      </c>
      <c r="M41" s="57">
        <v>-0.62234672987824591</v>
      </c>
      <c r="N41" s="52"/>
      <c r="O41" s="43">
        <v>909</v>
      </c>
      <c r="P41" s="26">
        <v>6048</v>
      </c>
      <c r="Q41" s="26">
        <v>6020</v>
      </c>
      <c r="R41" s="26">
        <v>8981</v>
      </c>
      <c r="S41" s="26">
        <v>5247</v>
      </c>
      <c r="T41" s="46">
        <f t="shared" si="1"/>
        <v>-3734</v>
      </c>
      <c r="U41" s="75">
        <f t="shared" si="2"/>
        <v>-0.41576661841665741</v>
      </c>
      <c r="V41" s="77"/>
    </row>
    <row r="42" spans="1:22" ht="15">
      <c r="A42" s="5"/>
      <c r="B42" s="16" t="s">
        <v>45</v>
      </c>
      <c r="C42" t="s">
        <v>57</v>
      </c>
      <c r="D42" s="69" t="s">
        <v>17</v>
      </c>
      <c r="E42" s="25">
        <v>1062963</v>
      </c>
      <c r="F42" s="20"/>
      <c r="G42" s="43">
        <v>5324</v>
      </c>
      <c r="H42" s="26">
        <v>19627</v>
      </c>
      <c r="I42" s="26">
        <v>18995</v>
      </c>
      <c r="J42" s="26">
        <v>12986</v>
      </c>
      <c r="K42" s="44">
        <v>8231</v>
      </c>
      <c r="L42" s="45">
        <f t="shared" si="0"/>
        <v>-4755</v>
      </c>
      <c r="M42" s="57">
        <v>-0.36616356075773909</v>
      </c>
      <c r="N42" s="52"/>
      <c r="O42" s="43">
        <v>1351</v>
      </c>
      <c r="P42" s="26">
        <v>9314</v>
      </c>
      <c r="Q42" s="26">
        <v>11202</v>
      </c>
      <c r="R42" s="26">
        <v>9257</v>
      </c>
      <c r="S42" s="26">
        <v>4753</v>
      </c>
      <c r="T42" s="46">
        <f t="shared" si="1"/>
        <v>-4504</v>
      </c>
      <c r="U42" s="75">
        <f t="shared" si="2"/>
        <v>-0.48655071837528358</v>
      </c>
      <c r="V42" s="77"/>
    </row>
    <row r="43" spans="1:22" ht="15">
      <c r="A43" s="5"/>
      <c r="B43" s="16" t="s">
        <v>46</v>
      </c>
      <c r="C43" t="s">
        <v>70</v>
      </c>
      <c r="D43" s="69" t="s">
        <v>18</v>
      </c>
      <c r="E43" s="25">
        <v>924216</v>
      </c>
      <c r="F43" s="20"/>
      <c r="G43" s="43">
        <v>-13905</v>
      </c>
      <c r="H43" s="26">
        <v>-3230</v>
      </c>
      <c r="I43" s="26">
        <v>138</v>
      </c>
      <c r="J43" s="26">
        <v>2714</v>
      </c>
      <c r="K43" s="44">
        <v>-107</v>
      </c>
      <c r="L43" s="45">
        <f t="shared" si="0"/>
        <v>-2821</v>
      </c>
      <c r="M43" s="57" t="s">
        <v>117</v>
      </c>
      <c r="N43" s="52"/>
      <c r="O43" s="43">
        <v>988</v>
      </c>
      <c r="P43" s="26">
        <v>5298</v>
      </c>
      <c r="Q43" s="26">
        <v>5239</v>
      </c>
      <c r="R43" s="26">
        <v>5688</v>
      </c>
      <c r="S43" s="26">
        <v>1973</v>
      </c>
      <c r="T43" s="46">
        <f t="shared" si="1"/>
        <v>-3715</v>
      </c>
      <c r="U43" s="75">
        <f t="shared" si="2"/>
        <v>-0.65312939521800284</v>
      </c>
      <c r="V43" s="77"/>
    </row>
    <row r="44" spans="1:22" ht="15">
      <c r="A44" s="5"/>
      <c r="B44" s="16" t="s">
        <v>48</v>
      </c>
      <c r="C44" t="s">
        <v>71</v>
      </c>
      <c r="D44" s="69" t="s">
        <v>20</v>
      </c>
      <c r="E44" s="25">
        <v>795222</v>
      </c>
      <c r="F44" s="20"/>
      <c r="G44" s="43">
        <v>-5092</v>
      </c>
      <c r="H44" s="26">
        <v>1225</v>
      </c>
      <c r="I44" s="26">
        <v>5608</v>
      </c>
      <c r="J44" s="26">
        <v>9559</v>
      </c>
      <c r="K44" s="44">
        <v>1056</v>
      </c>
      <c r="L44" s="45">
        <f t="shared" si="0"/>
        <v>-8503</v>
      </c>
      <c r="M44" s="57">
        <v>-0.88952819332566169</v>
      </c>
      <c r="N44" s="52"/>
      <c r="O44" s="43">
        <v>796</v>
      </c>
      <c r="P44" s="26">
        <v>6298</v>
      </c>
      <c r="Q44" s="26">
        <v>11136</v>
      </c>
      <c r="R44" s="26">
        <v>13065</v>
      </c>
      <c r="S44" s="26">
        <v>7494</v>
      </c>
      <c r="T44" s="46">
        <f t="shared" si="1"/>
        <v>-5571</v>
      </c>
      <c r="U44" s="75">
        <f t="shared" si="2"/>
        <v>-0.42640642939150403</v>
      </c>
      <c r="V44" s="77"/>
    </row>
    <row r="45" spans="1:22" ht="15">
      <c r="A45" s="5"/>
      <c r="B45" s="16" t="s">
        <v>47</v>
      </c>
      <c r="C45" t="s">
        <v>68</v>
      </c>
      <c r="D45" s="69" t="s">
        <v>19</v>
      </c>
      <c r="E45" s="25">
        <v>237257</v>
      </c>
      <c r="F45" s="20"/>
      <c r="G45" s="43">
        <v>302</v>
      </c>
      <c r="H45" s="26">
        <v>1707</v>
      </c>
      <c r="I45" s="26">
        <v>1868</v>
      </c>
      <c r="J45" s="26">
        <v>4003</v>
      </c>
      <c r="K45" s="44">
        <v>2450</v>
      </c>
      <c r="L45" s="45">
        <f t="shared" si="0"/>
        <v>-1553</v>
      </c>
      <c r="M45" s="57">
        <v>-0.38795903072695476</v>
      </c>
      <c r="N45" s="52"/>
      <c r="O45" s="43">
        <v>482</v>
      </c>
      <c r="P45" s="26">
        <v>1440</v>
      </c>
      <c r="Q45" s="26">
        <v>1858</v>
      </c>
      <c r="R45" s="26">
        <v>2759</v>
      </c>
      <c r="S45" s="26">
        <v>1348</v>
      </c>
      <c r="T45" s="46">
        <f t="shared" si="1"/>
        <v>-1411</v>
      </c>
      <c r="U45" s="75">
        <f t="shared" si="2"/>
        <v>-0.51141718013773108</v>
      </c>
      <c r="V45" s="77"/>
    </row>
    <row r="46" spans="1:22" ht="15">
      <c r="A46" s="5"/>
      <c r="B46" s="16" t="s">
        <v>49</v>
      </c>
      <c r="C46" t="s">
        <v>72</v>
      </c>
      <c r="D46" s="69" t="s">
        <v>83</v>
      </c>
      <c r="E46" s="25">
        <v>1220916</v>
      </c>
      <c r="F46" s="20"/>
      <c r="G46" s="43">
        <v>-361</v>
      </c>
      <c r="H46" s="26">
        <v>8098</v>
      </c>
      <c r="I46" s="26">
        <v>10763</v>
      </c>
      <c r="J46" s="26">
        <v>11945</v>
      </c>
      <c r="K46" s="44">
        <v>3462</v>
      </c>
      <c r="L46" s="45">
        <f t="shared" si="0"/>
        <v>-8483</v>
      </c>
      <c r="M46" s="57">
        <v>-0.71017161992465472</v>
      </c>
      <c r="N46" s="52"/>
      <c r="O46" s="43">
        <v>1230</v>
      </c>
      <c r="P46" s="26">
        <v>11109</v>
      </c>
      <c r="Q46" s="26">
        <v>18377</v>
      </c>
      <c r="R46" s="26">
        <v>15386</v>
      </c>
      <c r="S46" s="26">
        <v>4424</v>
      </c>
      <c r="T46" s="46">
        <f t="shared" si="1"/>
        <v>-10962</v>
      </c>
      <c r="U46" s="75">
        <f t="shared" si="2"/>
        <v>-0.71246587807097361</v>
      </c>
      <c r="V46" s="77"/>
    </row>
    <row r="47" spans="1:22" ht="14" thickBot="1">
      <c r="A47" s="5"/>
      <c r="B47" s="70" t="s">
        <v>109</v>
      </c>
      <c r="C47" s="71" t="s">
        <v>110</v>
      </c>
      <c r="D47" s="72" t="s">
        <v>111</v>
      </c>
      <c r="E47" s="66">
        <v>362154</v>
      </c>
      <c r="F47" s="20"/>
      <c r="G47" s="61">
        <v>-5855</v>
      </c>
      <c r="H47" s="62">
        <v>-6468</v>
      </c>
      <c r="I47" s="62">
        <v>-5256</v>
      </c>
      <c r="J47" s="62">
        <v>-2305</v>
      </c>
      <c r="K47" s="64">
        <v>-1323</v>
      </c>
      <c r="L47" s="47">
        <f t="shared" si="0"/>
        <v>982</v>
      </c>
      <c r="M47" s="58" t="s">
        <v>114</v>
      </c>
      <c r="N47" s="53"/>
      <c r="O47" s="61">
        <v>317</v>
      </c>
      <c r="P47" s="62">
        <v>2087</v>
      </c>
      <c r="Q47" s="62">
        <v>2202</v>
      </c>
      <c r="R47" s="62">
        <v>2591</v>
      </c>
      <c r="S47" s="62">
        <v>1357</v>
      </c>
      <c r="T47" s="63">
        <f t="shared" si="1"/>
        <v>-1234</v>
      </c>
      <c r="U47" s="76">
        <f t="shared" si="2"/>
        <v>-0.47626399073716713</v>
      </c>
      <c r="V47" s="78"/>
    </row>
    <row r="48" spans="1:22">
      <c r="A48" s="5"/>
      <c r="B48"/>
      <c r="C48" s="23"/>
      <c r="D48"/>
      <c r="E48" s="22"/>
      <c r="F48" s="20"/>
      <c r="G48" s="26"/>
      <c r="H48" s="26"/>
      <c r="I48" s="26"/>
      <c r="J48" s="26"/>
      <c r="K48" s="26"/>
      <c r="M48" s="26"/>
      <c r="N48" s="26"/>
      <c r="O48" s="26"/>
      <c r="P48" s="26"/>
      <c r="Q48" s="26"/>
      <c r="R48" s="26"/>
      <c r="S48" s="26"/>
      <c r="T48" s="26"/>
    </row>
    <row r="49" spans="1:20">
      <c r="A49" s="5"/>
      <c r="B49" s="17" t="s">
        <v>99</v>
      </c>
      <c r="C49" s="17"/>
      <c r="D49" s="11"/>
      <c r="E49" s="11"/>
      <c r="F49" s="11"/>
      <c r="G49" s="11"/>
      <c r="H49" s="4"/>
      <c r="J49" s="27"/>
      <c r="K49" s="27"/>
      <c r="L49" s="12"/>
      <c r="M49" s="22"/>
      <c r="N49" s="22"/>
      <c r="O49" s="27"/>
      <c r="P49" s="22"/>
      <c r="Q49" s="22"/>
      <c r="R49" s="27"/>
      <c r="S49" s="27"/>
      <c r="T49" s="26"/>
    </row>
    <row r="50" spans="1:20">
      <c r="A50" s="5"/>
      <c r="B50" s="17" t="s">
        <v>100</v>
      </c>
      <c r="C50"/>
      <c r="D50"/>
      <c r="E50"/>
      <c r="F50"/>
      <c r="G50"/>
      <c r="H50"/>
      <c r="I50"/>
      <c r="J50" s="27"/>
      <c r="K50" s="27"/>
      <c r="L50" s="12"/>
      <c r="M50" s="22"/>
      <c r="N50" s="22"/>
      <c r="O50" s="27"/>
      <c r="P50" s="22"/>
      <c r="Q50" s="22"/>
      <c r="R50" s="27"/>
      <c r="S50" s="27"/>
      <c r="T50" s="26"/>
    </row>
    <row r="51" spans="1:20" ht="15">
      <c r="B51" s="34" t="s">
        <v>88</v>
      </c>
      <c r="C51" s="35"/>
      <c r="D51" s="35"/>
      <c r="G51" s="27"/>
      <c r="H51" s="22"/>
      <c r="I51" s="22"/>
      <c r="J51" s="27"/>
      <c r="K51" s="27"/>
      <c r="L51" s="12"/>
      <c r="M51" s="22"/>
      <c r="N51" s="22"/>
      <c r="O51" s="27"/>
      <c r="P51" s="22"/>
      <c r="Q51" s="22"/>
      <c r="R51" s="27"/>
      <c r="S51" s="27"/>
      <c r="T51" s="26"/>
    </row>
    <row r="52" spans="1:20" ht="15">
      <c r="B52" s="34" t="s">
        <v>89</v>
      </c>
      <c r="C52" s="35"/>
      <c r="D52" s="35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>
      <c r="B53" s="55" t="s">
        <v>119</v>
      </c>
      <c r="C53"/>
      <c r="D53"/>
      <c r="E53"/>
      <c r="F53"/>
      <c r="G53"/>
      <c r="H53" s="55"/>
      <c r="I53"/>
      <c r="J53"/>
      <c r="K53"/>
      <c r="L53" s="73"/>
      <c r="M53"/>
      <c r="N53"/>
      <c r="O53"/>
      <c r="P53"/>
      <c r="Q53" s="22"/>
      <c r="R53" s="22"/>
      <c r="S53" s="22"/>
      <c r="T53" s="22"/>
    </row>
    <row r="54" spans="1:20">
      <c r="B54" s="23" t="s">
        <v>118</v>
      </c>
      <c r="C54"/>
      <c r="D54"/>
      <c r="E54"/>
      <c r="F54"/>
      <c r="G54"/>
      <c r="H54"/>
      <c r="I54"/>
      <c r="J54"/>
      <c r="K54"/>
      <c r="L54" s="73"/>
      <c r="M54"/>
      <c r="N54"/>
      <c r="O54"/>
      <c r="P54"/>
      <c r="Q54" s="22"/>
      <c r="R54" s="27"/>
      <c r="S54" s="27"/>
      <c r="T54" s="26"/>
    </row>
    <row r="55" spans="1:20">
      <c r="G55" s="27"/>
      <c r="H55" s="22"/>
      <c r="I55" s="22"/>
      <c r="J55" s="27"/>
      <c r="K55" s="27"/>
      <c r="L55" s="12"/>
      <c r="M55" s="22"/>
      <c r="N55" s="22"/>
      <c r="O55" s="27"/>
      <c r="P55" s="22"/>
      <c r="Q55" s="22"/>
      <c r="R55" s="27"/>
      <c r="S55" s="27"/>
      <c r="T55" s="26"/>
    </row>
    <row r="56" spans="1:20">
      <c r="G56" s="27"/>
      <c r="H56" s="22"/>
      <c r="I56" s="22"/>
      <c r="J56" s="27"/>
      <c r="K56" s="27"/>
      <c r="L56" s="12"/>
      <c r="M56" s="22"/>
      <c r="N56" s="22"/>
      <c r="O56" s="27"/>
      <c r="P56" s="22"/>
      <c r="Q56" s="22"/>
      <c r="R56" s="27"/>
      <c r="S56" s="27"/>
      <c r="T56" s="26"/>
    </row>
    <row r="57" spans="1:20">
      <c r="G57" s="27"/>
      <c r="H57" s="22"/>
      <c r="I57" s="22"/>
      <c r="J57" s="27"/>
      <c r="K57" s="27"/>
      <c r="L57" s="12"/>
      <c r="M57" s="22"/>
      <c r="N57" s="22"/>
      <c r="O57" s="27"/>
      <c r="P57" s="22"/>
      <c r="Q57" s="22"/>
      <c r="R57" s="27"/>
      <c r="S57" s="27"/>
      <c r="T57" s="26"/>
    </row>
    <row r="58" spans="1:20">
      <c r="G58" s="27"/>
      <c r="H58" s="22"/>
      <c r="I58" s="22"/>
      <c r="J58" s="27"/>
      <c r="K58" s="27"/>
      <c r="L58" s="12"/>
      <c r="M58" s="22"/>
      <c r="N58" s="22"/>
      <c r="O58" s="27"/>
      <c r="P58" s="22"/>
      <c r="Q58" s="22"/>
      <c r="R58" s="27"/>
      <c r="S58" s="27"/>
      <c r="T58" s="26"/>
    </row>
    <row r="59" spans="1:20">
      <c r="G59" s="27"/>
      <c r="H59" s="22"/>
      <c r="I59" s="22"/>
      <c r="J59" s="27"/>
      <c r="K59" s="27"/>
      <c r="L59" s="12"/>
      <c r="M59" s="22"/>
      <c r="N59" s="22"/>
      <c r="O59" s="27"/>
      <c r="P59" s="22"/>
      <c r="Q59" s="22"/>
      <c r="R59" s="27"/>
      <c r="S59" s="27"/>
      <c r="T59" s="26"/>
    </row>
    <row r="60" spans="1:20">
      <c r="G60" s="27"/>
      <c r="H60" s="22"/>
      <c r="I60" s="22"/>
      <c r="J60" s="27"/>
      <c r="K60" s="27"/>
      <c r="L60" s="12"/>
      <c r="M60" s="22"/>
      <c r="N60" s="22"/>
      <c r="O60" s="27"/>
      <c r="P60" s="22"/>
      <c r="Q60" s="22"/>
      <c r="R60" s="27"/>
      <c r="S60" s="27"/>
      <c r="T60" s="26"/>
    </row>
    <row r="61" spans="1:20">
      <c r="G61" s="27"/>
      <c r="H61" s="22"/>
      <c r="I61" s="22"/>
      <c r="J61" s="27"/>
      <c r="K61" s="27"/>
      <c r="L61" s="12"/>
      <c r="M61" s="22"/>
      <c r="N61" s="22"/>
      <c r="O61" s="27"/>
      <c r="P61" s="22"/>
      <c r="Q61" s="22"/>
      <c r="R61" s="27"/>
      <c r="S61" s="27"/>
      <c r="T61" s="26"/>
    </row>
    <row r="62" spans="1:20">
      <c r="G62" s="27"/>
      <c r="H62" s="22"/>
      <c r="I62" s="22"/>
      <c r="J62" s="27"/>
      <c r="K62" s="27"/>
      <c r="L62" s="12"/>
      <c r="M62" s="22"/>
      <c r="N62" s="22"/>
      <c r="O62" s="27"/>
      <c r="P62" s="22"/>
      <c r="Q62" s="22"/>
      <c r="R62" s="27"/>
      <c r="S62" s="27"/>
      <c r="T62" s="26"/>
    </row>
    <row r="63" spans="1:20">
      <c r="G63" s="27"/>
      <c r="H63" s="22"/>
      <c r="I63" s="22"/>
      <c r="J63" s="27"/>
      <c r="K63" s="27"/>
      <c r="L63" s="12"/>
      <c r="M63" s="22"/>
      <c r="N63" s="22"/>
      <c r="O63" s="27"/>
      <c r="P63" s="22"/>
      <c r="Q63" s="22"/>
      <c r="R63" s="27"/>
      <c r="S63" s="27"/>
      <c r="T63" s="26"/>
    </row>
    <row r="64" spans="1:20">
      <c r="G64" s="27"/>
      <c r="H64" s="22"/>
      <c r="I64" s="22"/>
      <c r="J64" s="27"/>
      <c r="K64" s="27"/>
      <c r="L64" s="12"/>
      <c r="M64" s="22"/>
      <c r="N64" s="22"/>
      <c r="O64" s="27"/>
      <c r="P64" s="22"/>
      <c r="Q64" s="22"/>
      <c r="R64" s="27"/>
      <c r="S64" s="27"/>
      <c r="T64" s="26"/>
    </row>
    <row r="65" spans="7:20">
      <c r="G65" s="27"/>
      <c r="H65" s="22"/>
      <c r="I65" s="22"/>
      <c r="J65" s="27"/>
      <c r="K65" s="27"/>
      <c r="L65" s="12"/>
      <c r="M65" s="22"/>
      <c r="N65" s="22"/>
      <c r="O65" s="27"/>
      <c r="P65" s="22"/>
      <c r="Q65" s="22"/>
      <c r="R65" s="27"/>
      <c r="S65" s="27"/>
      <c r="T65" s="26"/>
    </row>
    <row r="66" spans="7:20">
      <c r="G66" s="27"/>
      <c r="H66" s="22"/>
      <c r="I66" s="22"/>
      <c r="J66" s="27"/>
      <c r="K66" s="27"/>
      <c r="L66" s="12"/>
      <c r="M66" s="22"/>
      <c r="N66" s="22"/>
      <c r="O66" s="27"/>
      <c r="P66" s="22"/>
      <c r="Q66" s="22"/>
      <c r="R66" s="27"/>
      <c r="S66" s="27"/>
      <c r="T66" s="26"/>
    </row>
  </sheetData>
  <phoneticPr fontId="0" type="noConversion"/>
  <printOptions horizontalCentered="1" verticalCentered="1"/>
  <pageMargins left="0.75" right="0.75" top="0" bottom="0" header="0.5" footer="0.5"/>
  <pageSetup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459053-B434-4061-BD29-E971FA120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50450F-499C-43F8-82A8-DCB3700BFD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97F74E-01E9-4E2F-95D1-ECDE5298E141}">
  <ds:schemaRefs>
    <ds:schemaRef ds:uri="http://www.w3.org/XML/1998/namespace"/>
    <ds:schemaRef ds:uri="http://purl.org/dc/terms/"/>
    <ds:schemaRef ds:uri="845a081c-23bc-4e16-96e7-a516942f28e6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34bf5e5-33ea-4510-befd-4050e658fc85"/>
  </ds:schemaRefs>
</ds:datastoreItem>
</file>

<file path=docMetadata/LabelInfo.xml><?xml version="1.0" encoding="utf-8"?>
<clbl:labelList xmlns:clbl="http://schemas.microsoft.com/office/2020/mipLabelMetadata">
  <clbl:label id="{a6274e99-f707-4183-90a3-28f81526dfab}" enabled="1" method="Standard" siteId="{0a02388e-6178-4513-9b82-88b9dc6bf45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sun-3724</vt:lpstr>
      <vt:lpstr>'sun-3724'!Print_Area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Carie Muscatello</cp:lastModifiedBy>
  <cp:lastPrinted>2026-04-08T20:16:45Z</cp:lastPrinted>
  <dcterms:created xsi:type="dcterms:W3CDTF">2011-09-29T17:29:44Z</dcterms:created>
  <dcterms:modified xsi:type="dcterms:W3CDTF">2026-04-21T14:36:42Z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