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illf\Desktop\AAA papersrJan24\"/>
    </mc:Choice>
  </mc:AlternateContent>
  <xr:revisionPtr revIDLastSave="0" documentId="13_ncr:1_{05981BD4-96F3-402A-884F-0F984E11EF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1" l="1"/>
  <c r="O63" i="1"/>
  <c r="N63" i="1"/>
  <c r="U58" i="1"/>
  <c r="U55" i="1"/>
  <c r="U60" i="1"/>
  <c r="U47" i="1"/>
  <c r="U57" i="1"/>
  <c r="U27" i="1"/>
  <c r="U48" i="1"/>
  <c r="U50" i="1"/>
  <c r="U59" i="1"/>
  <c r="U45" i="1"/>
  <c r="U43" i="1"/>
  <c r="U54" i="1"/>
  <c r="U49" i="1"/>
  <c r="U61" i="1"/>
  <c r="U35" i="1"/>
  <c r="U46" i="1"/>
  <c r="U51" i="1"/>
  <c r="U41" i="1"/>
  <c r="U37" i="1"/>
  <c r="U42" i="1"/>
  <c r="U52" i="1"/>
  <c r="U24" i="1"/>
  <c r="U31" i="1"/>
  <c r="U26" i="1"/>
  <c r="U44" i="1"/>
  <c r="U28" i="1"/>
  <c r="U25" i="1"/>
  <c r="U30" i="1"/>
  <c r="U16" i="1"/>
  <c r="U53" i="1"/>
  <c r="U32" i="1"/>
  <c r="U33" i="1"/>
  <c r="U39" i="1"/>
  <c r="U23" i="1"/>
  <c r="U19" i="1"/>
  <c r="U34" i="1"/>
  <c r="U40" i="1"/>
  <c r="U18" i="1"/>
  <c r="U22" i="1"/>
  <c r="U29" i="1"/>
  <c r="U38" i="1"/>
  <c r="U20" i="1"/>
  <c r="U15" i="1"/>
  <c r="U36" i="1"/>
  <c r="U17" i="1"/>
  <c r="U14" i="1"/>
  <c r="U21" i="1"/>
  <c r="U56" i="1"/>
  <c r="U62" i="1"/>
  <c r="U12" i="1"/>
  <c r="U13" i="1"/>
</calcChain>
</file>

<file path=xl/sharedStrings.xml><?xml version="1.0" encoding="utf-8"?>
<sst xmlns="http://schemas.openxmlformats.org/spreadsheetml/2006/main" count="226" uniqueCount="83">
  <si>
    <t>2018-2019</t>
  </si>
  <si>
    <t>2019-2020</t>
  </si>
  <si>
    <t>2020-2021</t>
  </si>
  <si>
    <t>State</t>
  </si>
  <si>
    <t>Idaho</t>
  </si>
  <si>
    <t>Nevada</t>
  </si>
  <si>
    <t>Arizona</t>
  </si>
  <si>
    <t>Utah</t>
  </si>
  <si>
    <t>Texas</t>
  </si>
  <si>
    <t>South Carolina</t>
  </si>
  <si>
    <t>Washington</t>
  </si>
  <si>
    <t>Colorado</t>
  </si>
  <si>
    <t>Florida</t>
  </si>
  <si>
    <t>North Carolina</t>
  </si>
  <si>
    <t>Georgia</t>
  </si>
  <si>
    <t>Delaware</t>
  </si>
  <si>
    <t>Oregon</t>
  </si>
  <si>
    <t>Tennessee</t>
  </si>
  <si>
    <t>Montana</t>
  </si>
  <si>
    <t>South Dakota</t>
  </si>
  <si>
    <t>District of Columbia</t>
  </si>
  <si>
    <t>Minnesota</t>
  </si>
  <si>
    <t>Indiana</t>
  </si>
  <si>
    <t>North Dakota</t>
  </si>
  <si>
    <t>New Hampshire</t>
  </si>
  <si>
    <t>Nebraska</t>
  </si>
  <si>
    <t>Oklahoma</t>
  </si>
  <si>
    <t>Virginia</t>
  </si>
  <si>
    <t>Maine</t>
  </si>
  <si>
    <t>Alabama</t>
  </si>
  <si>
    <t>Arkansas</t>
  </si>
  <si>
    <t>Wisconsin</t>
  </si>
  <si>
    <t>Missouri</t>
  </si>
  <si>
    <t>Iowa</t>
  </si>
  <si>
    <t>Wyoming</t>
  </si>
  <si>
    <t>New Mexico</t>
  </si>
  <si>
    <t>Maryland</t>
  </si>
  <si>
    <t>Kentucky</t>
  </si>
  <si>
    <t>Massachusetts</t>
  </si>
  <si>
    <t>California</t>
  </si>
  <si>
    <t>Ohio</t>
  </si>
  <si>
    <t>Rhode Island</t>
  </si>
  <si>
    <t>Kansas</t>
  </si>
  <si>
    <t>Michigan</t>
  </si>
  <si>
    <t>Pennsylvania</t>
  </si>
  <si>
    <t>New Jersey</t>
  </si>
  <si>
    <t>Vermont</t>
  </si>
  <si>
    <t>Mississippi</t>
  </si>
  <si>
    <t>Connecticut</t>
  </si>
  <si>
    <t>Louisiana</t>
  </si>
  <si>
    <t>Hawaii</t>
  </si>
  <si>
    <t>New York</t>
  </si>
  <si>
    <t>Illinois</t>
  </si>
  <si>
    <t>Alaska</t>
  </si>
  <si>
    <t>West Virginia</t>
  </si>
  <si>
    <t>Numeric Population Gains</t>
  </si>
  <si>
    <t>2021-2022</t>
  </si>
  <si>
    <t>s</t>
  </si>
  <si>
    <t>2022-2023</t>
  </si>
  <si>
    <t>S</t>
  </si>
  <si>
    <t>W</t>
  </si>
  <si>
    <t>N</t>
  </si>
  <si>
    <t>M</t>
  </si>
  <si>
    <t>Region</t>
  </si>
  <si>
    <t>UNITED STATES</t>
  </si>
  <si>
    <t>Region Code:   N=Northeast; M=Midwest; S=South; W=West</t>
  </si>
  <si>
    <t>2023-2024</t>
  </si>
  <si>
    <t>2024-2025</t>
  </si>
  <si>
    <t>RANK</t>
  </si>
  <si>
    <t>Net International Migration</t>
  </si>
  <si>
    <t>minus</t>
  </si>
  <si>
    <t>Table B:  State Population Numeric Gains and Net International Migration  2018-2019 through 2024-2025</t>
  </si>
  <si>
    <t>Rank</t>
  </si>
  <si>
    <t>100%+</t>
  </si>
  <si>
    <t>NA</t>
  </si>
  <si>
    <r>
      <rPr>
        <b/>
        <sz val="11"/>
        <color rgb="FFFF0000"/>
        <rFont val="Calibri"/>
        <family val="2"/>
        <scheme val="minor"/>
      </rPr>
      <t>( )</t>
    </r>
    <r>
      <rPr>
        <b/>
        <sz val="11"/>
        <color theme="1"/>
        <rFont val="Calibri"/>
        <family val="2"/>
        <scheme val="minor"/>
      </rPr>
      <t xml:space="preserve"> equals negative value</t>
    </r>
  </si>
  <si>
    <t xml:space="preserve">  states ranked by 2024-2025 Numeric Population Gains</t>
  </si>
  <si>
    <t xml:space="preserve"> 2024-2025 minus 2023-2024</t>
  </si>
  <si>
    <t xml:space="preserve">      Immigration Decline</t>
  </si>
  <si>
    <t xml:space="preserve">                 as share of</t>
  </si>
  <si>
    <t>Decline in Population Gains</t>
  </si>
  <si>
    <t>and vintage 2025 for 2020--2025 population and international migration, released  January 27, 2026</t>
  </si>
  <si>
    <t>Source: William H. Frey analysis of US Census Population  Estimates:   Intercensal 2010-2020 for 2018-2020 population gains, vintage 2020 for 2018-2020 international migration.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</si>
</sst>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S sans serif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8" fontId="2" fillId="0" borderId="3" xfId="0" applyNumberFormat="1" applyFont="1" applyBorder="1" applyAlignment="1">
      <alignment horizontal="left"/>
    </xf>
    <xf numFmtId="0" fontId="3" fillId="0" borderId="1" xfId="0" applyFont="1" applyBorder="1"/>
    <xf numFmtId="38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9" xfId="1" applyFont="1" applyBorder="1"/>
    <xf numFmtId="0" fontId="6" fillId="0" borderId="2" xfId="1" applyFont="1" applyBorder="1"/>
    <xf numFmtId="38" fontId="2" fillId="0" borderId="4" xfId="0" applyNumberFormat="1" applyFont="1" applyBorder="1" applyAlignment="1">
      <alignment horizontal="center"/>
    </xf>
    <xf numFmtId="38" fontId="2" fillId="0" borderId="8" xfId="0" applyNumberFormat="1" applyFont="1" applyBorder="1" applyAlignment="1">
      <alignment horizontal="center"/>
    </xf>
    <xf numFmtId="38" fontId="0" fillId="0" borderId="7" xfId="0" applyNumberFormat="1" applyBorder="1"/>
    <xf numFmtId="38" fontId="0" fillId="0" borderId="0" xfId="0" applyNumberFormat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6" fillId="0" borderId="0" xfId="1" applyFont="1"/>
    <xf numFmtId="0" fontId="6" fillId="0" borderId="3" xfId="1" applyFont="1" applyBorder="1"/>
    <xf numFmtId="38" fontId="0" fillId="0" borderId="4" xfId="0" applyNumberFormat="1" applyBorder="1"/>
    <xf numFmtId="38" fontId="2" fillId="0" borderId="4" xfId="0" applyNumberFormat="1" applyFont="1" applyBorder="1" applyAlignment="1">
      <alignment horizontal="left"/>
    </xf>
    <xf numFmtId="3" fontId="0" fillId="0" borderId="0" xfId="0" applyNumberFormat="1"/>
    <xf numFmtId="3" fontId="10" fillId="0" borderId="0" xfId="0" applyNumberFormat="1" applyFont="1" applyAlignment="1" applyProtection="1">
      <alignment horizontal="right"/>
      <protection locked="0"/>
    </xf>
    <xf numFmtId="38" fontId="0" fillId="0" borderId="1" xfId="0" applyNumberFormat="1" applyBorder="1"/>
    <xf numFmtId="38" fontId="0" fillId="0" borderId="12" xfId="0" applyNumberFormat="1" applyBorder="1"/>
    <xf numFmtId="38" fontId="8" fillId="0" borderId="1" xfId="0" applyNumberFormat="1" applyFont="1" applyBorder="1" applyAlignment="1" applyProtection="1">
      <alignment horizontal="right"/>
      <protection locked="0"/>
    </xf>
    <xf numFmtId="38" fontId="8" fillId="0" borderId="7" xfId="0" applyNumberFormat="1" applyFont="1" applyBorder="1" applyAlignment="1" applyProtection="1">
      <alignment horizontal="right"/>
      <protection locked="0"/>
    </xf>
    <xf numFmtId="38" fontId="8" fillId="0" borderId="0" xfId="0" applyNumberFormat="1" applyFont="1" applyAlignment="1" applyProtection="1">
      <alignment horizontal="right"/>
      <protection locked="0"/>
    </xf>
    <xf numFmtId="38" fontId="2" fillId="0" borderId="6" xfId="0" applyNumberFormat="1" applyFont="1" applyBorder="1" applyAlignment="1">
      <alignment horizontal="center"/>
    </xf>
    <xf numFmtId="38" fontId="8" fillId="0" borderId="9" xfId="0" applyNumberFormat="1" applyFont="1" applyBorder="1" applyAlignment="1" applyProtection="1">
      <alignment horizontal="right"/>
      <protection locked="0"/>
    </xf>
    <xf numFmtId="38" fontId="8" fillId="0" borderId="2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>
      <alignment horizontal="center"/>
    </xf>
    <xf numFmtId="38" fontId="7" fillId="0" borderId="7" xfId="0" applyNumberFormat="1" applyFont="1" applyBorder="1"/>
    <xf numFmtId="38" fontId="0" fillId="0" borderId="13" xfId="0" applyNumberFormat="1" applyBorder="1"/>
    <xf numFmtId="38" fontId="8" fillId="0" borderId="14" xfId="0" applyNumberFormat="1" applyFont="1" applyBorder="1" applyAlignment="1" applyProtection="1">
      <alignment horizontal="right"/>
      <protection locked="0"/>
    </xf>
    <xf numFmtId="38" fontId="8" fillId="0" borderId="10" xfId="0" applyNumberFormat="1" applyFont="1" applyBorder="1" applyAlignment="1" applyProtection="1">
      <alignment horizontal="right"/>
      <protection locked="0"/>
    </xf>
    <xf numFmtId="38" fontId="8" fillId="0" borderId="12" xfId="0" applyNumberFormat="1" applyFont="1" applyBorder="1" applyAlignment="1" applyProtection="1">
      <alignment horizontal="right"/>
      <protection locked="0"/>
    </xf>
    <xf numFmtId="0" fontId="11" fillId="0" borderId="0" xfId="0" applyFont="1"/>
    <xf numFmtId="0" fontId="12" fillId="0" borderId="0" xfId="0" applyFont="1"/>
    <xf numFmtId="0" fontId="14" fillId="0" borderId="5" xfId="0" applyFont="1" applyBorder="1"/>
    <xf numFmtId="0" fontId="15" fillId="0" borderId="9" xfId="1" applyFont="1" applyBorder="1"/>
    <xf numFmtId="38" fontId="7" fillId="0" borderId="10" xfId="0" applyNumberFormat="1" applyFont="1" applyBorder="1"/>
    <xf numFmtId="0" fontId="15" fillId="0" borderId="2" xfId="1" applyFont="1" applyBorder="1"/>
    <xf numFmtId="0" fontId="15" fillId="0" borderId="2" xfId="0" applyFont="1" applyBorder="1"/>
    <xf numFmtId="3" fontId="9" fillId="0" borderId="7" xfId="0" applyNumberFormat="1" applyFont="1" applyBorder="1"/>
    <xf numFmtId="3" fontId="9" fillId="0" borderId="10" xfId="0" applyNumberFormat="1" applyFont="1" applyBorder="1"/>
    <xf numFmtId="0" fontId="15" fillId="0" borderId="6" xfId="1" applyFont="1" applyBorder="1"/>
    <xf numFmtId="38" fontId="7" fillId="0" borderId="8" xfId="0" applyNumberFormat="1" applyFont="1" applyBorder="1"/>
    <xf numFmtId="38" fontId="7" fillId="0" borderId="11" xfId="0" applyNumberFormat="1" applyFont="1" applyBorder="1"/>
    <xf numFmtId="0" fontId="15" fillId="0" borderId="3" xfId="1" applyFont="1" applyBorder="1"/>
    <xf numFmtId="38" fontId="14" fillId="0" borderId="4" xfId="0" applyNumberFormat="1" applyFont="1" applyBorder="1"/>
    <xf numFmtId="38" fontId="14" fillId="0" borderId="5" xfId="0" applyNumberFormat="1" applyFont="1" applyBorder="1"/>
    <xf numFmtId="38" fontId="2" fillId="0" borderId="2" xfId="0" applyNumberFormat="1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center"/>
    </xf>
    <xf numFmtId="0" fontId="15" fillId="0" borderId="0" xfId="1" applyFont="1"/>
    <xf numFmtId="38" fontId="7" fillId="0" borderId="0" xfId="0" applyNumberFormat="1" applyFont="1"/>
    <xf numFmtId="0" fontId="13" fillId="2" borderId="13" xfId="0" applyFont="1" applyFill="1" applyBorder="1"/>
    <xf numFmtId="38" fontId="2" fillId="2" borderId="1" xfId="0" applyNumberFormat="1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38" fontId="2" fillId="2" borderId="8" xfId="0" applyNumberFormat="1" applyFont="1" applyFill="1" applyBorder="1" applyAlignment="1">
      <alignment horizontal="center"/>
    </xf>
    <xf numFmtId="38" fontId="7" fillId="2" borderId="7" xfId="0" applyNumberFormat="1" applyFont="1" applyFill="1" applyBorder="1"/>
    <xf numFmtId="38" fontId="7" fillId="2" borderId="13" xfId="0" applyNumberFormat="1" applyFont="1" applyFill="1" applyBorder="1"/>
    <xf numFmtId="38" fontId="14" fillId="2" borderId="1" xfId="0" applyNumberFormat="1" applyFont="1" applyFill="1" applyBorder="1"/>
    <xf numFmtId="38" fontId="14" fillId="2" borderId="7" xfId="0" applyNumberFormat="1" applyFont="1" applyFill="1" applyBorder="1"/>
    <xf numFmtId="38" fontId="14" fillId="2" borderId="13" xfId="0" applyNumberFormat="1" applyFont="1" applyFill="1" applyBorder="1"/>
    <xf numFmtId="0" fontId="0" fillId="0" borderId="0" xfId="0" applyAlignment="1">
      <alignment horizontal="right"/>
    </xf>
    <xf numFmtId="0" fontId="1" fillId="2" borderId="9" xfId="0" applyFont="1" applyFill="1" applyBorder="1" applyAlignment="1">
      <alignment horizontal="left"/>
    </xf>
    <xf numFmtId="0" fontId="0" fillId="2" borderId="14" xfId="0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9" fontId="0" fillId="2" borderId="7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9" fontId="0" fillId="2" borderId="13" xfId="0" applyNumberFormat="1" applyFill="1" applyBorder="1" applyAlignment="1">
      <alignment horizontal="right"/>
    </xf>
    <xf numFmtId="164" fontId="1" fillId="0" borderId="0" xfId="0" applyNumberFormat="1" applyFont="1"/>
    <xf numFmtId="0" fontId="13" fillId="0" borderId="0" xfId="0" applyFont="1"/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6" xfId="0" applyFont="1" applyFill="1" applyBorder="1"/>
    <xf numFmtId="0" fontId="0" fillId="2" borderId="14" xfId="0" applyFill="1" applyBorder="1"/>
    <xf numFmtId="0" fontId="0" fillId="2" borderId="10" xfId="0" applyFill="1" applyBorder="1"/>
    <xf numFmtId="0" fontId="0" fillId="2" borderId="11" xfId="0" applyFill="1" applyBorder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8"/>
  <sheetViews>
    <sheetView tabSelected="1" workbookViewId="0">
      <selection activeCell="B4" sqref="B4"/>
    </sheetView>
  </sheetViews>
  <sheetFormatPr defaultRowHeight="14.4" x14ac:dyDescent="0.3"/>
  <cols>
    <col min="1" max="1" width="4.77734375" customWidth="1"/>
    <col min="2" max="2" width="7.88671875" customWidth="1"/>
    <col min="3" max="3" width="16.33203125" customWidth="1"/>
    <col min="4" max="10" width="10.44140625" customWidth="1"/>
    <col min="11" max="11" width="12" customWidth="1"/>
    <col min="12" max="12" width="4.33203125" customWidth="1"/>
    <col min="13" max="13" width="15" customWidth="1"/>
    <col min="14" max="19" width="10.33203125" customWidth="1"/>
    <col min="20" max="20" width="13.44140625" customWidth="1"/>
    <col min="21" max="21" width="12" customWidth="1"/>
    <col min="22" max="22" width="3.109375" customWidth="1"/>
    <col min="23" max="23" width="8.5546875" customWidth="1"/>
    <col min="24" max="24" width="7.33203125" style="68" customWidth="1"/>
    <col min="25" max="25" width="8.6640625" customWidth="1"/>
    <col min="26" max="26" width="1.88671875" customWidth="1"/>
  </cols>
  <sheetData>
    <row r="1" spans="1:25" x14ac:dyDescent="0.3">
      <c r="K1" s="38"/>
    </row>
    <row r="2" spans="1:25" x14ac:dyDescent="0.3">
      <c r="B2" s="38"/>
      <c r="C2" s="38" t="s">
        <v>82</v>
      </c>
      <c r="E2" s="39"/>
      <c r="F2" s="39"/>
      <c r="G2" s="39"/>
      <c r="H2" s="16"/>
      <c r="I2" s="16"/>
      <c r="J2" s="16"/>
      <c r="L2" s="16"/>
      <c r="N2" s="3"/>
      <c r="O2" s="3"/>
      <c r="T2" s="16"/>
    </row>
    <row r="3" spans="1:25" x14ac:dyDescent="0.3">
      <c r="D3" s="3" t="s">
        <v>81</v>
      </c>
    </row>
    <row r="4" spans="1:25" x14ac:dyDescent="0.3">
      <c r="D4" s="3"/>
    </row>
    <row r="5" spans="1:25" ht="17.399999999999999" x14ac:dyDescent="0.3">
      <c r="B5" s="4"/>
      <c r="D5" s="4" t="s">
        <v>71</v>
      </c>
      <c r="E5" s="1"/>
      <c r="F5" s="1"/>
      <c r="G5" s="1"/>
      <c r="H5" s="1"/>
      <c r="I5" s="1"/>
      <c r="J5" s="1"/>
      <c r="K5" s="1"/>
      <c r="M5" s="3"/>
      <c r="N5" s="3"/>
      <c r="T5" s="1"/>
    </row>
    <row r="6" spans="1:25" ht="15" thickBot="1" x14ac:dyDescent="0.35">
      <c r="A6" t="s">
        <v>57</v>
      </c>
      <c r="C6" s="3"/>
      <c r="D6" s="78" t="s">
        <v>76</v>
      </c>
      <c r="E6" s="3"/>
      <c r="F6" s="3"/>
      <c r="G6" s="3"/>
      <c r="H6" s="3"/>
      <c r="I6" s="3"/>
      <c r="J6" s="3"/>
      <c r="K6" s="3"/>
      <c r="T6" s="3"/>
    </row>
    <row r="7" spans="1:25" ht="15" thickBot="1" x14ac:dyDescent="0.35">
      <c r="C7" s="3"/>
      <c r="D7" s="3"/>
      <c r="E7" s="77" t="s">
        <v>75</v>
      </c>
      <c r="F7" s="3"/>
      <c r="G7" s="3"/>
      <c r="H7" s="3"/>
      <c r="I7" s="3"/>
      <c r="J7" s="3"/>
      <c r="K7" s="3"/>
      <c r="L7" s="3"/>
      <c r="M7" s="2"/>
      <c r="N7" s="2"/>
      <c r="T7" s="3"/>
      <c r="W7" s="69" t="s">
        <v>78</v>
      </c>
      <c r="X7" s="70"/>
      <c r="Y7" s="82"/>
    </row>
    <row r="8" spans="1:25" ht="15" thickBot="1" x14ac:dyDescent="0.35">
      <c r="J8" s="59" t="s">
        <v>68</v>
      </c>
      <c r="K8" s="56"/>
      <c r="W8" s="80" t="s">
        <v>77</v>
      </c>
      <c r="X8" s="79"/>
      <c r="Y8" s="83"/>
    </row>
    <row r="9" spans="1:25" ht="15" thickBot="1" x14ac:dyDescent="0.35">
      <c r="D9" s="6" t="s">
        <v>55</v>
      </c>
      <c r="E9" s="21"/>
      <c r="F9" s="12"/>
      <c r="G9" s="54"/>
      <c r="H9" s="54"/>
      <c r="I9" s="54"/>
      <c r="J9" s="55"/>
      <c r="K9" s="60" t="s">
        <v>67</v>
      </c>
      <c r="M9" s="5"/>
      <c r="N9" s="6" t="s">
        <v>69</v>
      </c>
      <c r="O9" s="12"/>
      <c r="P9" s="40"/>
      <c r="Q9" s="40"/>
      <c r="R9" s="40"/>
      <c r="S9" s="40"/>
      <c r="T9" s="40"/>
      <c r="U9" s="60" t="s">
        <v>67</v>
      </c>
      <c r="W9" s="71" t="s">
        <v>79</v>
      </c>
      <c r="X9" s="72"/>
      <c r="Y9" s="83"/>
    </row>
    <row r="10" spans="1:25" x14ac:dyDescent="0.3">
      <c r="C10" s="7"/>
      <c r="D10" s="32"/>
      <c r="E10" s="32"/>
      <c r="F10" s="32"/>
      <c r="G10" s="32"/>
      <c r="H10" s="32"/>
      <c r="I10" s="53"/>
      <c r="J10" s="53"/>
      <c r="K10" s="61" t="s">
        <v>70</v>
      </c>
      <c r="M10" s="7"/>
      <c r="N10" s="8"/>
      <c r="O10" s="8"/>
      <c r="P10" s="8"/>
      <c r="Q10" s="8"/>
      <c r="R10" s="8"/>
      <c r="S10" s="8"/>
      <c r="T10" s="8"/>
      <c r="U10" s="61" t="s">
        <v>70</v>
      </c>
      <c r="W10" s="71" t="s">
        <v>80</v>
      </c>
      <c r="X10" s="72"/>
      <c r="Y10" s="83"/>
    </row>
    <row r="11" spans="1:25" ht="15" thickBot="1" x14ac:dyDescent="0.35">
      <c r="A11" t="s">
        <v>72</v>
      </c>
      <c r="B11" t="s">
        <v>63</v>
      </c>
      <c r="C11" s="9" t="s">
        <v>3</v>
      </c>
      <c r="D11" s="13" t="s">
        <v>0</v>
      </c>
      <c r="E11" s="13" t="s">
        <v>1</v>
      </c>
      <c r="F11" s="13" t="s">
        <v>2</v>
      </c>
      <c r="G11" s="13" t="s">
        <v>56</v>
      </c>
      <c r="H11" s="13" t="s">
        <v>58</v>
      </c>
      <c r="I11" s="29" t="s">
        <v>66</v>
      </c>
      <c r="J11" s="29" t="s">
        <v>67</v>
      </c>
      <c r="K11" s="62" t="s">
        <v>66</v>
      </c>
      <c r="M11" s="9" t="s">
        <v>3</v>
      </c>
      <c r="N11" s="13" t="s">
        <v>0</v>
      </c>
      <c r="O11" s="13" t="s">
        <v>1</v>
      </c>
      <c r="P11" s="13" t="s">
        <v>2</v>
      </c>
      <c r="Q11" s="13" t="s">
        <v>56</v>
      </c>
      <c r="R11" s="13" t="s">
        <v>58</v>
      </c>
      <c r="S11" s="13" t="s">
        <v>66</v>
      </c>
      <c r="T11" s="13" t="s">
        <v>67</v>
      </c>
      <c r="U11" s="62" t="s">
        <v>66</v>
      </c>
      <c r="W11" s="81" t="s">
        <v>77</v>
      </c>
      <c r="X11" s="73"/>
      <c r="Y11" s="84"/>
    </row>
    <row r="12" spans="1:25" x14ac:dyDescent="0.3">
      <c r="A12">
        <v>1</v>
      </c>
      <c r="B12" s="17" t="s">
        <v>59</v>
      </c>
      <c r="C12" s="10" t="s">
        <v>8</v>
      </c>
      <c r="D12" s="24">
        <v>348146</v>
      </c>
      <c r="E12" s="25">
        <v>381440</v>
      </c>
      <c r="F12" s="24">
        <v>334777</v>
      </c>
      <c r="G12" s="37">
        <v>545330</v>
      </c>
      <c r="H12" s="26">
        <v>601245</v>
      </c>
      <c r="I12" s="35">
        <v>599331</v>
      </c>
      <c r="J12" s="30">
        <v>391243</v>
      </c>
      <c r="K12" s="63">
        <v>-208088</v>
      </c>
      <c r="M12" s="41" t="s">
        <v>8</v>
      </c>
      <c r="N12" s="33">
        <v>66791</v>
      </c>
      <c r="O12" s="42">
        <v>54650</v>
      </c>
      <c r="P12" s="42">
        <v>43481</v>
      </c>
      <c r="Q12" s="42">
        <v>198371</v>
      </c>
      <c r="R12" s="42">
        <v>251690</v>
      </c>
      <c r="S12" s="42">
        <v>354864</v>
      </c>
      <c r="T12" s="42">
        <v>167475</v>
      </c>
      <c r="U12" s="65">
        <f t="shared" ref="U12:U43" si="0">T12-S12</f>
        <v>-187389</v>
      </c>
      <c r="X12" s="74">
        <v>0.90052766137403406</v>
      </c>
    </row>
    <row r="13" spans="1:25" x14ac:dyDescent="0.3">
      <c r="A13">
        <v>2</v>
      </c>
      <c r="B13" s="17" t="s">
        <v>59</v>
      </c>
      <c r="C13" s="11" t="s">
        <v>12</v>
      </c>
      <c r="D13" s="14">
        <v>222139</v>
      </c>
      <c r="E13" s="15">
        <v>238005</v>
      </c>
      <c r="F13" s="14">
        <v>245373</v>
      </c>
      <c r="G13" s="28">
        <v>577291</v>
      </c>
      <c r="H13" s="27">
        <v>515259</v>
      </c>
      <c r="I13" s="36">
        <v>336590</v>
      </c>
      <c r="J13" s="31">
        <v>196680</v>
      </c>
      <c r="K13" s="63">
        <v>-139910</v>
      </c>
      <c r="M13" s="43" t="s">
        <v>12</v>
      </c>
      <c r="N13" s="33">
        <v>88787</v>
      </c>
      <c r="O13" s="42">
        <v>78072</v>
      </c>
      <c r="P13" s="42">
        <v>46857</v>
      </c>
      <c r="Q13" s="42">
        <v>287845</v>
      </c>
      <c r="R13" s="42">
        <v>333449</v>
      </c>
      <c r="S13" s="42">
        <v>283664</v>
      </c>
      <c r="T13" s="42">
        <v>178674</v>
      </c>
      <c r="U13" s="66">
        <f t="shared" si="0"/>
        <v>-104990</v>
      </c>
      <c r="X13" s="74">
        <v>0.75041097848616967</v>
      </c>
    </row>
    <row r="14" spans="1:25" x14ac:dyDescent="0.3">
      <c r="A14">
        <v>3</v>
      </c>
      <c r="B14" s="17" t="s">
        <v>59</v>
      </c>
      <c r="C14" s="11" t="s">
        <v>13</v>
      </c>
      <c r="D14" s="14">
        <v>95793</v>
      </c>
      <c r="E14" s="15">
        <v>80558</v>
      </c>
      <c r="F14" s="14">
        <v>115288</v>
      </c>
      <c r="G14" s="28">
        <v>140265</v>
      </c>
      <c r="H14" s="27">
        <v>166081</v>
      </c>
      <c r="I14" s="36">
        <v>180212</v>
      </c>
      <c r="J14" s="31">
        <v>145907</v>
      </c>
      <c r="K14" s="63">
        <v>-34305</v>
      </c>
      <c r="M14" s="44" t="s">
        <v>13</v>
      </c>
      <c r="N14" s="45">
        <v>16329</v>
      </c>
      <c r="O14" s="46">
        <v>13387</v>
      </c>
      <c r="P14" s="46">
        <v>9926</v>
      </c>
      <c r="Q14" s="46">
        <v>37814</v>
      </c>
      <c r="R14" s="46">
        <v>53771</v>
      </c>
      <c r="S14" s="46">
        <v>82899</v>
      </c>
      <c r="T14" s="46">
        <v>46890</v>
      </c>
      <c r="U14" s="66">
        <f t="shared" si="0"/>
        <v>-36009</v>
      </c>
      <c r="X14" s="75" t="s">
        <v>73</v>
      </c>
    </row>
    <row r="15" spans="1:25" x14ac:dyDescent="0.3">
      <c r="A15">
        <v>4</v>
      </c>
      <c r="B15" s="17" t="s">
        <v>59</v>
      </c>
      <c r="C15" s="11" t="s">
        <v>14</v>
      </c>
      <c r="D15" s="14">
        <v>110262</v>
      </c>
      <c r="E15" s="15">
        <v>89492</v>
      </c>
      <c r="F15" s="14">
        <v>60443</v>
      </c>
      <c r="G15" s="28">
        <v>136954</v>
      </c>
      <c r="H15" s="27">
        <v>133677</v>
      </c>
      <c r="I15" s="36">
        <v>140539</v>
      </c>
      <c r="J15" s="31">
        <v>98540</v>
      </c>
      <c r="K15" s="63">
        <v>-41999</v>
      </c>
      <c r="M15" s="43" t="s">
        <v>14</v>
      </c>
      <c r="N15" s="33">
        <v>16252</v>
      </c>
      <c r="O15" s="42">
        <v>13275</v>
      </c>
      <c r="P15" s="42">
        <v>10163</v>
      </c>
      <c r="Q15" s="42">
        <v>42619</v>
      </c>
      <c r="R15" s="42">
        <v>52726</v>
      </c>
      <c r="S15" s="42">
        <v>86526</v>
      </c>
      <c r="T15" s="42">
        <v>42579</v>
      </c>
      <c r="U15" s="66">
        <f t="shared" si="0"/>
        <v>-43947</v>
      </c>
      <c r="X15" s="75" t="s">
        <v>73</v>
      </c>
    </row>
    <row r="16" spans="1:25" x14ac:dyDescent="0.3">
      <c r="A16">
        <v>5</v>
      </c>
      <c r="B16" s="17" t="s">
        <v>59</v>
      </c>
      <c r="C16" s="11" t="s">
        <v>9</v>
      </c>
      <c r="D16" s="14">
        <v>57267</v>
      </c>
      <c r="E16" s="15">
        <v>55118</v>
      </c>
      <c r="F16" s="14">
        <v>62354</v>
      </c>
      <c r="G16" s="28">
        <v>94611</v>
      </c>
      <c r="H16" s="27">
        <v>101841</v>
      </c>
      <c r="I16" s="36">
        <v>99518</v>
      </c>
      <c r="J16" s="31">
        <v>79958</v>
      </c>
      <c r="K16" s="63">
        <v>-19560</v>
      </c>
      <c r="M16" s="43" t="s">
        <v>9</v>
      </c>
      <c r="N16" s="33">
        <v>7353</v>
      </c>
      <c r="O16" s="42">
        <v>6023</v>
      </c>
      <c r="P16" s="42">
        <v>4026</v>
      </c>
      <c r="Q16" s="42">
        <v>15365</v>
      </c>
      <c r="R16" s="42">
        <v>21668</v>
      </c>
      <c r="S16" s="42">
        <v>32760</v>
      </c>
      <c r="T16" s="42">
        <v>12930</v>
      </c>
      <c r="U16" s="66">
        <f t="shared" si="0"/>
        <v>-19830</v>
      </c>
      <c r="X16" s="75" t="s">
        <v>73</v>
      </c>
    </row>
    <row r="17" spans="1:24" x14ac:dyDescent="0.3">
      <c r="A17">
        <v>6</v>
      </c>
      <c r="B17" s="17" t="s">
        <v>60</v>
      </c>
      <c r="C17" s="11" t="s">
        <v>10</v>
      </c>
      <c r="D17" s="14">
        <v>89921</v>
      </c>
      <c r="E17" s="15">
        <v>87889</v>
      </c>
      <c r="F17" s="14">
        <v>17504</v>
      </c>
      <c r="G17" s="28">
        <v>42512</v>
      </c>
      <c r="H17" s="27">
        <v>51827</v>
      </c>
      <c r="I17" s="36">
        <v>89303</v>
      </c>
      <c r="J17" s="31">
        <v>73062</v>
      </c>
      <c r="K17" s="63">
        <v>-16241</v>
      </c>
      <c r="M17" s="43" t="s">
        <v>10</v>
      </c>
      <c r="N17" s="33">
        <v>23434</v>
      </c>
      <c r="O17" s="42">
        <v>18301</v>
      </c>
      <c r="P17" s="42">
        <v>13990</v>
      </c>
      <c r="Q17" s="42">
        <v>35528</v>
      </c>
      <c r="R17" s="42">
        <v>55706</v>
      </c>
      <c r="S17" s="42">
        <v>71161</v>
      </c>
      <c r="T17" s="42">
        <v>46202</v>
      </c>
      <c r="U17" s="66">
        <f t="shared" si="0"/>
        <v>-24959</v>
      </c>
      <c r="X17" s="75" t="s">
        <v>73</v>
      </c>
    </row>
    <row r="18" spans="1:24" x14ac:dyDescent="0.3">
      <c r="A18">
        <v>7</v>
      </c>
      <c r="B18" s="17" t="s">
        <v>60</v>
      </c>
      <c r="C18" s="11" t="s">
        <v>6</v>
      </c>
      <c r="D18" s="14">
        <v>103395</v>
      </c>
      <c r="E18" s="15">
        <v>118952</v>
      </c>
      <c r="F18" s="14">
        <v>87375</v>
      </c>
      <c r="G18" s="28">
        <v>96043</v>
      </c>
      <c r="H18" s="27">
        <v>82008</v>
      </c>
      <c r="I18" s="36">
        <v>104351</v>
      </c>
      <c r="J18" s="31">
        <v>67394</v>
      </c>
      <c r="K18" s="63">
        <v>-36957</v>
      </c>
      <c r="M18" s="43" t="s">
        <v>6</v>
      </c>
      <c r="N18" s="33">
        <v>11618</v>
      </c>
      <c r="O18" s="42">
        <v>9272</v>
      </c>
      <c r="P18" s="42">
        <v>8016</v>
      </c>
      <c r="Q18" s="42">
        <v>26676</v>
      </c>
      <c r="R18" s="42">
        <v>39747</v>
      </c>
      <c r="S18" s="42">
        <v>60743</v>
      </c>
      <c r="T18" s="42">
        <v>28219</v>
      </c>
      <c r="U18" s="66">
        <f t="shared" si="0"/>
        <v>-32524</v>
      </c>
      <c r="X18" s="74">
        <v>0.88004978759098407</v>
      </c>
    </row>
    <row r="19" spans="1:24" x14ac:dyDescent="0.3">
      <c r="A19">
        <v>8</v>
      </c>
      <c r="B19" s="17" t="s">
        <v>59</v>
      </c>
      <c r="C19" s="11" t="s">
        <v>17</v>
      </c>
      <c r="D19" s="14">
        <v>55634</v>
      </c>
      <c r="E19" s="15">
        <v>65121</v>
      </c>
      <c r="F19" s="14">
        <v>38951</v>
      </c>
      <c r="G19" s="28">
        <v>96638</v>
      </c>
      <c r="H19" s="27">
        <v>89704</v>
      </c>
      <c r="I19" s="36">
        <v>98262</v>
      </c>
      <c r="J19" s="31">
        <v>63785</v>
      </c>
      <c r="K19" s="63">
        <v>-34477</v>
      </c>
      <c r="M19" s="43" t="s">
        <v>17</v>
      </c>
      <c r="N19" s="33">
        <v>3777</v>
      </c>
      <c r="O19" s="42">
        <v>3280</v>
      </c>
      <c r="P19" s="42">
        <v>3111</v>
      </c>
      <c r="Q19" s="42">
        <v>20127</v>
      </c>
      <c r="R19" s="42">
        <v>26129</v>
      </c>
      <c r="S19" s="42">
        <v>47976</v>
      </c>
      <c r="T19" s="42">
        <v>17990</v>
      </c>
      <c r="U19" s="66">
        <f t="shared" si="0"/>
        <v>-29986</v>
      </c>
      <c r="X19" s="74">
        <v>0.86973924645415779</v>
      </c>
    </row>
    <row r="20" spans="1:24" x14ac:dyDescent="0.3">
      <c r="A20">
        <v>9</v>
      </c>
      <c r="B20" s="17" t="s">
        <v>59</v>
      </c>
      <c r="C20" s="11" t="s">
        <v>27</v>
      </c>
      <c r="D20" s="14">
        <v>50138</v>
      </c>
      <c r="E20" s="15">
        <v>39795</v>
      </c>
      <c r="F20" s="14">
        <v>22704</v>
      </c>
      <c r="G20" s="28">
        <v>21031</v>
      </c>
      <c r="H20" s="27">
        <v>50996</v>
      </c>
      <c r="I20" s="36">
        <v>87608</v>
      </c>
      <c r="J20" s="31">
        <v>60465</v>
      </c>
      <c r="K20" s="63">
        <v>-27143</v>
      </c>
      <c r="M20" s="43" t="s">
        <v>27</v>
      </c>
      <c r="N20" s="33">
        <v>25830</v>
      </c>
      <c r="O20" s="42">
        <v>20721</v>
      </c>
      <c r="P20" s="42">
        <v>14313</v>
      </c>
      <c r="Q20" s="42">
        <v>38044</v>
      </c>
      <c r="R20" s="42">
        <v>44282</v>
      </c>
      <c r="S20" s="42">
        <v>69854</v>
      </c>
      <c r="T20" s="42">
        <v>40436</v>
      </c>
      <c r="U20" s="66">
        <f t="shared" si="0"/>
        <v>-29418</v>
      </c>
      <c r="X20" s="75" t="s">
        <v>73</v>
      </c>
    </row>
    <row r="21" spans="1:24" x14ac:dyDescent="0.3">
      <c r="A21">
        <v>10</v>
      </c>
      <c r="B21" s="17" t="s">
        <v>61</v>
      </c>
      <c r="C21" s="11" t="s">
        <v>45</v>
      </c>
      <c r="D21" s="14">
        <v>39304</v>
      </c>
      <c r="E21" s="15">
        <v>11100</v>
      </c>
      <c r="F21" s="14">
        <v>-3967</v>
      </c>
      <c r="G21" s="28">
        <v>31893</v>
      </c>
      <c r="H21" s="27">
        <v>96913</v>
      </c>
      <c r="I21" s="36">
        <v>111039</v>
      </c>
      <c r="J21" s="31">
        <v>41861</v>
      </c>
      <c r="K21" s="63">
        <v>-69178</v>
      </c>
      <c r="M21" s="43" t="s">
        <v>45</v>
      </c>
      <c r="N21" s="33">
        <v>23880</v>
      </c>
      <c r="O21" s="42">
        <v>19674</v>
      </c>
      <c r="P21" s="42">
        <v>14747</v>
      </c>
      <c r="Q21" s="42">
        <v>76031</v>
      </c>
      <c r="R21" s="42">
        <v>114014</v>
      </c>
      <c r="S21" s="42">
        <v>121069</v>
      </c>
      <c r="T21" s="42">
        <v>53064</v>
      </c>
      <c r="U21" s="66">
        <f t="shared" si="0"/>
        <v>-68005</v>
      </c>
      <c r="X21" s="74">
        <v>0.98304374223018887</v>
      </c>
    </row>
    <row r="22" spans="1:24" x14ac:dyDescent="0.3">
      <c r="A22">
        <v>11</v>
      </c>
      <c r="B22" s="17" t="s">
        <v>62</v>
      </c>
      <c r="C22" s="11" t="s">
        <v>40</v>
      </c>
      <c r="D22" s="14">
        <v>25575</v>
      </c>
      <c r="E22" s="15">
        <v>9855</v>
      </c>
      <c r="F22" s="14">
        <v>-37091</v>
      </c>
      <c r="G22" s="28">
        <v>3507</v>
      </c>
      <c r="H22" s="27">
        <v>43440</v>
      </c>
      <c r="I22" s="36">
        <v>52231</v>
      </c>
      <c r="J22" s="31">
        <v>39889</v>
      </c>
      <c r="K22" s="63">
        <v>-12342</v>
      </c>
      <c r="M22" s="43" t="s">
        <v>40</v>
      </c>
      <c r="N22" s="33">
        <v>15768</v>
      </c>
      <c r="O22" s="42">
        <v>13303</v>
      </c>
      <c r="P22" s="42">
        <v>9281</v>
      </c>
      <c r="Q22" s="42">
        <v>35678</v>
      </c>
      <c r="R22" s="42">
        <v>47116</v>
      </c>
      <c r="S22" s="42">
        <v>55855</v>
      </c>
      <c r="T22" s="42">
        <v>28505</v>
      </c>
      <c r="U22" s="66">
        <f t="shared" si="0"/>
        <v>-27350</v>
      </c>
      <c r="X22" s="75" t="s">
        <v>73</v>
      </c>
    </row>
    <row r="23" spans="1:24" x14ac:dyDescent="0.3">
      <c r="A23">
        <v>12</v>
      </c>
      <c r="B23" s="17" t="s">
        <v>62</v>
      </c>
      <c r="C23" s="11" t="s">
        <v>22</v>
      </c>
      <c r="D23" s="14">
        <v>35858</v>
      </c>
      <c r="E23" s="15">
        <v>28472</v>
      </c>
      <c r="F23" s="14">
        <v>23933</v>
      </c>
      <c r="G23" s="28">
        <v>27268</v>
      </c>
      <c r="H23" s="27">
        <v>39882</v>
      </c>
      <c r="I23" s="36">
        <v>53381</v>
      </c>
      <c r="J23" s="31">
        <v>38579</v>
      </c>
      <c r="K23" s="63">
        <v>-14802</v>
      </c>
      <c r="M23" s="43" t="s">
        <v>22</v>
      </c>
      <c r="N23" s="33">
        <v>10913</v>
      </c>
      <c r="O23" s="42">
        <v>8743</v>
      </c>
      <c r="P23" s="42">
        <v>6065</v>
      </c>
      <c r="Q23" s="42">
        <v>25501</v>
      </c>
      <c r="R23" s="42">
        <v>29749</v>
      </c>
      <c r="S23" s="42">
        <v>38414</v>
      </c>
      <c r="T23" s="42">
        <v>17852</v>
      </c>
      <c r="U23" s="66">
        <f t="shared" si="0"/>
        <v>-20562</v>
      </c>
      <c r="X23" s="75" t="s">
        <v>73</v>
      </c>
    </row>
    <row r="24" spans="1:24" x14ac:dyDescent="0.3">
      <c r="A24">
        <v>13</v>
      </c>
      <c r="B24" s="17" t="s">
        <v>60</v>
      </c>
      <c r="C24" s="11" t="s">
        <v>7</v>
      </c>
      <c r="D24" s="14">
        <v>51433</v>
      </c>
      <c r="E24" s="15">
        <v>50942</v>
      </c>
      <c r="F24" s="14">
        <v>55904</v>
      </c>
      <c r="G24" s="28">
        <v>54054</v>
      </c>
      <c r="H24" s="27">
        <v>55331</v>
      </c>
      <c r="I24" s="36">
        <v>53724</v>
      </c>
      <c r="J24" s="31">
        <v>35921</v>
      </c>
      <c r="K24" s="63">
        <v>-17803</v>
      </c>
      <c r="M24" s="43" t="s">
        <v>7</v>
      </c>
      <c r="N24" s="33">
        <v>2616</v>
      </c>
      <c r="O24" s="42">
        <v>2189</v>
      </c>
      <c r="P24" s="42">
        <v>2056</v>
      </c>
      <c r="Q24" s="42">
        <v>18314</v>
      </c>
      <c r="R24" s="42">
        <v>30456</v>
      </c>
      <c r="S24" s="42">
        <v>26691</v>
      </c>
      <c r="T24" s="42">
        <v>7501</v>
      </c>
      <c r="U24" s="66">
        <f t="shared" si="0"/>
        <v>-19190</v>
      </c>
      <c r="X24" s="75" t="s">
        <v>73</v>
      </c>
    </row>
    <row r="25" spans="1:24" x14ac:dyDescent="0.3">
      <c r="A25">
        <v>14</v>
      </c>
      <c r="B25" s="17" t="s">
        <v>62</v>
      </c>
      <c r="C25" s="11" t="s">
        <v>21</v>
      </c>
      <c r="D25" s="14">
        <v>36354</v>
      </c>
      <c r="E25" s="15">
        <v>23652</v>
      </c>
      <c r="F25" s="14">
        <v>3493</v>
      </c>
      <c r="G25" s="28">
        <v>13510</v>
      </c>
      <c r="H25" s="27">
        <v>25433</v>
      </c>
      <c r="I25" s="36">
        <v>44407</v>
      </c>
      <c r="J25" s="31">
        <v>33000</v>
      </c>
      <c r="K25" s="63">
        <v>-11407</v>
      </c>
      <c r="M25" s="43" t="s">
        <v>21</v>
      </c>
      <c r="N25" s="33">
        <v>9317</v>
      </c>
      <c r="O25" s="42">
        <v>7360</v>
      </c>
      <c r="P25" s="42">
        <v>5523</v>
      </c>
      <c r="Q25" s="42">
        <v>20302</v>
      </c>
      <c r="R25" s="42">
        <v>24846</v>
      </c>
      <c r="S25" s="42">
        <v>33360</v>
      </c>
      <c r="T25" s="42">
        <v>12486</v>
      </c>
      <c r="U25" s="66">
        <f t="shared" si="0"/>
        <v>-20874</v>
      </c>
      <c r="X25" s="75" t="s">
        <v>73</v>
      </c>
    </row>
    <row r="26" spans="1:24" x14ac:dyDescent="0.3">
      <c r="A26">
        <v>15</v>
      </c>
      <c r="B26" s="17" t="s">
        <v>59</v>
      </c>
      <c r="C26" s="11" t="s">
        <v>29</v>
      </c>
      <c r="D26" s="14">
        <v>26690</v>
      </c>
      <c r="E26" s="15">
        <v>29184</v>
      </c>
      <c r="F26" s="14">
        <v>17096</v>
      </c>
      <c r="G26" s="28">
        <v>26810</v>
      </c>
      <c r="H26" s="27">
        <v>40982</v>
      </c>
      <c r="I26" s="36">
        <v>45205</v>
      </c>
      <c r="J26" s="31">
        <v>30033</v>
      </c>
      <c r="K26" s="63">
        <v>-15172</v>
      </c>
      <c r="M26" s="43" t="s">
        <v>29</v>
      </c>
      <c r="N26" s="33">
        <v>2293</v>
      </c>
      <c r="O26" s="42">
        <v>2078</v>
      </c>
      <c r="P26" s="42">
        <v>1808</v>
      </c>
      <c r="Q26" s="42">
        <v>8391</v>
      </c>
      <c r="R26" s="42">
        <v>12621</v>
      </c>
      <c r="S26" s="42">
        <v>22102</v>
      </c>
      <c r="T26" s="42">
        <v>8946</v>
      </c>
      <c r="U26" s="66">
        <f t="shared" si="0"/>
        <v>-13156</v>
      </c>
      <c r="X26" s="74">
        <v>0.86712364882678616</v>
      </c>
    </row>
    <row r="27" spans="1:24" x14ac:dyDescent="0.3">
      <c r="A27">
        <v>16</v>
      </c>
      <c r="B27" s="17" t="s">
        <v>60</v>
      </c>
      <c r="C27" s="11" t="s">
        <v>4</v>
      </c>
      <c r="D27" s="14">
        <v>39073</v>
      </c>
      <c r="E27" s="15">
        <v>40950</v>
      </c>
      <c r="F27" s="14">
        <v>55527</v>
      </c>
      <c r="G27" s="28">
        <v>38096</v>
      </c>
      <c r="H27" s="27">
        <v>27546</v>
      </c>
      <c r="I27" s="36">
        <v>30375</v>
      </c>
      <c r="J27" s="31">
        <v>28861</v>
      </c>
      <c r="K27" s="63">
        <v>-1514</v>
      </c>
      <c r="M27" s="43" t="s">
        <v>4</v>
      </c>
      <c r="N27" s="33">
        <v>758</v>
      </c>
      <c r="O27" s="42">
        <v>678</v>
      </c>
      <c r="P27" s="42">
        <v>699</v>
      </c>
      <c r="Q27" s="42">
        <v>5908</v>
      </c>
      <c r="R27" s="42">
        <v>7179</v>
      </c>
      <c r="S27" s="42">
        <v>8154</v>
      </c>
      <c r="T27" s="42">
        <v>2148</v>
      </c>
      <c r="U27" s="66">
        <f t="shared" si="0"/>
        <v>-6006</v>
      </c>
      <c r="X27" s="75" t="s">
        <v>73</v>
      </c>
    </row>
    <row r="28" spans="1:24" x14ac:dyDescent="0.3">
      <c r="A28">
        <v>17</v>
      </c>
      <c r="B28" s="17" t="s">
        <v>60</v>
      </c>
      <c r="C28" s="11" t="s">
        <v>5</v>
      </c>
      <c r="D28" s="14">
        <v>57658</v>
      </c>
      <c r="E28" s="15">
        <v>48186</v>
      </c>
      <c r="F28" s="14">
        <v>31621</v>
      </c>
      <c r="G28" s="28">
        <v>29200</v>
      </c>
      <c r="H28" s="27">
        <v>33405</v>
      </c>
      <c r="I28" s="36">
        <v>42466</v>
      </c>
      <c r="J28" s="31">
        <v>28645</v>
      </c>
      <c r="K28" s="63">
        <v>-13821</v>
      </c>
      <c r="M28" s="43" t="s">
        <v>5</v>
      </c>
      <c r="N28" s="33">
        <v>5814</v>
      </c>
      <c r="O28" s="42">
        <v>4562</v>
      </c>
      <c r="P28" s="42">
        <v>3613</v>
      </c>
      <c r="Q28" s="42">
        <v>9198</v>
      </c>
      <c r="R28" s="42">
        <v>22304</v>
      </c>
      <c r="S28" s="42">
        <v>23171</v>
      </c>
      <c r="T28" s="42">
        <v>10551</v>
      </c>
      <c r="U28" s="66">
        <f t="shared" si="0"/>
        <v>-12620</v>
      </c>
      <c r="X28" s="74">
        <v>0.91310324867954562</v>
      </c>
    </row>
    <row r="29" spans="1:24" x14ac:dyDescent="0.3">
      <c r="A29">
        <v>18</v>
      </c>
      <c r="B29" s="17" t="s">
        <v>62</v>
      </c>
      <c r="C29" s="11" t="s">
        <v>43</v>
      </c>
      <c r="D29" s="14">
        <v>7594</v>
      </c>
      <c r="E29" s="15">
        <v>-5832</v>
      </c>
      <c r="F29" s="14">
        <v>-29932</v>
      </c>
      <c r="G29" s="28">
        <v>1544</v>
      </c>
      <c r="H29" s="27">
        <v>18218</v>
      </c>
      <c r="I29" s="36">
        <v>37838</v>
      </c>
      <c r="J29" s="31">
        <v>27922</v>
      </c>
      <c r="K29" s="63">
        <v>-9916</v>
      </c>
      <c r="M29" s="43" t="s">
        <v>43</v>
      </c>
      <c r="N29" s="33">
        <v>9228</v>
      </c>
      <c r="O29" s="42">
        <v>7753</v>
      </c>
      <c r="P29" s="42">
        <v>7044</v>
      </c>
      <c r="Q29" s="42">
        <v>26316</v>
      </c>
      <c r="R29" s="42">
        <v>41616</v>
      </c>
      <c r="S29" s="42">
        <v>50486</v>
      </c>
      <c r="T29" s="42">
        <v>30706</v>
      </c>
      <c r="U29" s="66">
        <f t="shared" si="0"/>
        <v>-19780</v>
      </c>
      <c r="X29" s="75" t="s">
        <v>73</v>
      </c>
    </row>
    <row r="30" spans="1:24" x14ac:dyDescent="0.3">
      <c r="A30">
        <v>19</v>
      </c>
      <c r="B30" s="17" t="s">
        <v>62</v>
      </c>
      <c r="C30" s="11" t="s">
        <v>32</v>
      </c>
      <c r="D30" s="14">
        <v>14802</v>
      </c>
      <c r="E30" s="15">
        <v>11700</v>
      </c>
      <c r="F30" s="14">
        <v>17477</v>
      </c>
      <c r="G30" s="28">
        <v>6734</v>
      </c>
      <c r="H30" s="27">
        <v>26671</v>
      </c>
      <c r="I30" s="36">
        <v>37588</v>
      </c>
      <c r="J30" s="31">
        <v>26997</v>
      </c>
      <c r="K30" s="63">
        <v>-10591</v>
      </c>
      <c r="M30" s="43" t="s">
        <v>32</v>
      </c>
      <c r="N30" s="33">
        <v>6657</v>
      </c>
      <c r="O30" s="42">
        <v>5360</v>
      </c>
      <c r="P30" s="42">
        <v>3860</v>
      </c>
      <c r="Q30" s="42">
        <v>11263</v>
      </c>
      <c r="R30" s="42">
        <v>17573</v>
      </c>
      <c r="S30" s="42">
        <v>24076</v>
      </c>
      <c r="T30" s="42">
        <v>12665</v>
      </c>
      <c r="U30" s="66">
        <f t="shared" si="0"/>
        <v>-11411</v>
      </c>
      <c r="X30" s="75" t="s">
        <v>73</v>
      </c>
    </row>
    <row r="31" spans="1:24" x14ac:dyDescent="0.3">
      <c r="A31">
        <v>20</v>
      </c>
      <c r="B31" s="17" t="s">
        <v>59</v>
      </c>
      <c r="C31" s="11" t="s">
        <v>26</v>
      </c>
      <c r="D31" s="14">
        <v>15356</v>
      </c>
      <c r="E31" s="15">
        <v>21516</v>
      </c>
      <c r="F31" s="14">
        <v>27517</v>
      </c>
      <c r="G31" s="28">
        <v>32567</v>
      </c>
      <c r="H31" s="27">
        <v>37389</v>
      </c>
      <c r="I31" s="36">
        <v>35042</v>
      </c>
      <c r="J31" s="31">
        <v>25530</v>
      </c>
      <c r="K31" s="63">
        <v>-9512</v>
      </c>
      <c r="M31" s="43" t="s">
        <v>26</v>
      </c>
      <c r="N31" s="33">
        <v>3325</v>
      </c>
      <c r="O31" s="42">
        <v>2821</v>
      </c>
      <c r="P31" s="42">
        <v>2179</v>
      </c>
      <c r="Q31" s="42">
        <v>11013</v>
      </c>
      <c r="R31" s="42">
        <v>11204</v>
      </c>
      <c r="S31" s="42">
        <v>18700</v>
      </c>
      <c r="T31" s="42">
        <v>8420</v>
      </c>
      <c r="U31" s="66">
        <f t="shared" si="0"/>
        <v>-10280</v>
      </c>
      <c r="X31" s="75" t="s">
        <v>73</v>
      </c>
    </row>
    <row r="32" spans="1:24" x14ac:dyDescent="0.3">
      <c r="A32">
        <v>21</v>
      </c>
      <c r="B32" s="17" t="s">
        <v>60</v>
      </c>
      <c r="C32" s="11" t="s">
        <v>11</v>
      </c>
      <c r="D32" s="14">
        <v>58879</v>
      </c>
      <c r="E32" s="15">
        <v>51076</v>
      </c>
      <c r="F32" s="14">
        <v>27495</v>
      </c>
      <c r="G32" s="28">
        <v>38987</v>
      </c>
      <c r="H32" s="27">
        <v>58885</v>
      </c>
      <c r="I32" s="36">
        <v>76262</v>
      </c>
      <c r="J32" s="31">
        <v>24059</v>
      </c>
      <c r="K32" s="63">
        <v>-52203</v>
      </c>
      <c r="M32" s="43" t="s">
        <v>11</v>
      </c>
      <c r="N32" s="33">
        <v>3576</v>
      </c>
      <c r="O32" s="42">
        <v>3118</v>
      </c>
      <c r="P32" s="42">
        <v>3917</v>
      </c>
      <c r="Q32" s="42">
        <v>21473</v>
      </c>
      <c r="R32" s="42">
        <v>35920</v>
      </c>
      <c r="S32" s="42">
        <v>53313</v>
      </c>
      <c r="T32" s="42">
        <v>15356</v>
      </c>
      <c r="U32" s="66">
        <f t="shared" si="0"/>
        <v>-37957</v>
      </c>
      <c r="X32" s="74">
        <v>0.72710380629465743</v>
      </c>
    </row>
    <row r="33" spans="1:24" x14ac:dyDescent="0.3">
      <c r="A33">
        <v>22</v>
      </c>
      <c r="B33" s="17" t="s">
        <v>59</v>
      </c>
      <c r="C33" s="11" t="s">
        <v>37</v>
      </c>
      <c r="D33" s="14">
        <v>10861</v>
      </c>
      <c r="E33" s="15">
        <v>10108</v>
      </c>
      <c r="F33" s="14">
        <v>77</v>
      </c>
      <c r="G33" s="28">
        <v>12890</v>
      </c>
      <c r="H33" s="27">
        <v>28715</v>
      </c>
      <c r="I33" s="36">
        <v>34093</v>
      </c>
      <c r="J33" s="31">
        <v>22818</v>
      </c>
      <c r="K33" s="63">
        <v>-11275</v>
      </c>
      <c r="M33" s="43" t="s">
        <v>37</v>
      </c>
      <c r="N33" s="33">
        <v>2538</v>
      </c>
      <c r="O33" s="42">
        <v>2210</v>
      </c>
      <c r="P33" s="42">
        <v>1756</v>
      </c>
      <c r="Q33" s="42">
        <v>12538</v>
      </c>
      <c r="R33" s="42">
        <v>23457</v>
      </c>
      <c r="S33" s="42">
        <v>28210</v>
      </c>
      <c r="T33" s="42">
        <v>15709</v>
      </c>
      <c r="U33" s="66">
        <f t="shared" si="0"/>
        <v>-12501</v>
      </c>
      <c r="X33" s="75" t="s">
        <v>73</v>
      </c>
    </row>
    <row r="34" spans="1:24" x14ac:dyDescent="0.3">
      <c r="A34">
        <v>23</v>
      </c>
      <c r="B34" s="17" t="s">
        <v>59</v>
      </c>
      <c r="C34" s="11" t="s">
        <v>36</v>
      </c>
      <c r="D34" s="14">
        <v>24558</v>
      </c>
      <c r="E34" s="15">
        <v>14618</v>
      </c>
      <c r="F34" s="14">
        <v>-2352</v>
      </c>
      <c r="G34" s="28">
        <v>7222</v>
      </c>
      <c r="H34" s="27">
        <v>21670</v>
      </c>
      <c r="I34" s="36">
        <v>40387</v>
      </c>
      <c r="J34" s="31">
        <v>20033</v>
      </c>
      <c r="K34" s="63">
        <v>-20354</v>
      </c>
      <c r="M34" s="43" t="s">
        <v>36</v>
      </c>
      <c r="N34" s="33">
        <v>16757</v>
      </c>
      <c r="O34" s="42">
        <v>13078</v>
      </c>
      <c r="P34" s="42">
        <v>9033</v>
      </c>
      <c r="Q34" s="42">
        <v>42021</v>
      </c>
      <c r="R34" s="42">
        <v>39681</v>
      </c>
      <c r="S34" s="42">
        <v>47375</v>
      </c>
      <c r="T34" s="42">
        <v>20503</v>
      </c>
      <c r="U34" s="66">
        <f t="shared" si="0"/>
        <v>-26872</v>
      </c>
      <c r="X34" s="75" t="s">
        <v>73</v>
      </c>
    </row>
    <row r="35" spans="1:24" x14ac:dyDescent="0.3">
      <c r="A35">
        <v>24</v>
      </c>
      <c r="B35" s="17" t="s">
        <v>59</v>
      </c>
      <c r="C35" s="11" t="s">
        <v>30</v>
      </c>
      <c r="D35" s="14">
        <v>7011</v>
      </c>
      <c r="E35" s="15">
        <v>10193</v>
      </c>
      <c r="F35" s="14">
        <v>12728</v>
      </c>
      <c r="G35" s="28">
        <v>20302</v>
      </c>
      <c r="H35" s="27">
        <v>22427</v>
      </c>
      <c r="I35" s="36">
        <v>26224</v>
      </c>
      <c r="J35" s="31">
        <v>18711</v>
      </c>
      <c r="K35" s="63">
        <v>-7513</v>
      </c>
      <c r="M35" s="43" t="s">
        <v>30</v>
      </c>
      <c r="N35" s="33">
        <v>1668</v>
      </c>
      <c r="O35" s="42">
        <v>1517</v>
      </c>
      <c r="P35" s="42">
        <v>1348</v>
      </c>
      <c r="Q35" s="42">
        <v>6017</v>
      </c>
      <c r="R35" s="42">
        <v>5592</v>
      </c>
      <c r="S35" s="42">
        <v>13244</v>
      </c>
      <c r="T35" s="42">
        <v>5470</v>
      </c>
      <c r="U35" s="66">
        <f t="shared" si="0"/>
        <v>-7774</v>
      </c>
      <c r="X35" s="75" t="s">
        <v>73</v>
      </c>
    </row>
    <row r="36" spans="1:24" x14ac:dyDescent="0.3">
      <c r="A36">
        <v>25</v>
      </c>
      <c r="B36" s="17" t="s">
        <v>62</v>
      </c>
      <c r="C36" s="11" t="s">
        <v>52</v>
      </c>
      <c r="D36" s="14">
        <v>-37957</v>
      </c>
      <c r="E36" s="15">
        <v>-54092</v>
      </c>
      <c r="F36" s="14">
        <v>-91994</v>
      </c>
      <c r="G36" s="28">
        <v>-93777</v>
      </c>
      <c r="H36" s="27">
        <v>23812</v>
      </c>
      <c r="I36" s="36">
        <v>69644</v>
      </c>
      <c r="J36" s="31">
        <v>16108</v>
      </c>
      <c r="K36" s="63">
        <v>-53536</v>
      </c>
      <c r="M36" s="43" t="s">
        <v>52</v>
      </c>
      <c r="N36" s="33">
        <v>13235</v>
      </c>
      <c r="O36" s="42">
        <v>11164</v>
      </c>
      <c r="P36" s="42">
        <v>11432</v>
      </c>
      <c r="Q36" s="42">
        <v>51733</v>
      </c>
      <c r="R36" s="42">
        <v>94146</v>
      </c>
      <c r="S36" s="42">
        <v>111121</v>
      </c>
      <c r="T36" s="42">
        <v>44752</v>
      </c>
      <c r="U36" s="66">
        <f t="shared" si="0"/>
        <v>-66369</v>
      </c>
      <c r="X36" s="75" t="s">
        <v>73</v>
      </c>
    </row>
    <row r="37" spans="1:24" x14ac:dyDescent="0.3">
      <c r="A37">
        <v>26</v>
      </c>
      <c r="B37" s="17" t="s">
        <v>62</v>
      </c>
      <c r="C37" s="11" t="s">
        <v>31</v>
      </c>
      <c r="D37" s="14">
        <v>21280</v>
      </c>
      <c r="E37" s="15">
        <v>17091</v>
      </c>
      <c r="F37" s="14">
        <v>-15243</v>
      </c>
      <c r="G37" s="28">
        <v>21344</v>
      </c>
      <c r="H37" s="27">
        <v>26878</v>
      </c>
      <c r="I37" s="36">
        <v>26818</v>
      </c>
      <c r="J37" s="31">
        <v>15619</v>
      </c>
      <c r="K37" s="63">
        <v>-11199</v>
      </c>
      <c r="M37" s="43" t="s">
        <v>31</v>
      </c>
      <c r="N37" s="33">
        <v>4466</v>
      </c>
      <c r="O37" s="42">
        <v>4287</v>
      </c>
      <c r="P37" s="42">
        <v>3189</v>
      </c>
      <c r="Q37" s="42">
        <v>19050</v>
      </c>
      <c r="R37" s="42">
        <v>18553</v>
      </c>
      <c r="S37" s="42">
        <v>19395</v>
      </c>
      <c r="T37" s="42">
        <v>7260</v>
      </c>
      <c r="U37" s="66">
        <f t="shared" si="0"/>
        <v>-12135</v>
      </c>
      <c r="X37" s="75" t="s">
        <v>73</v>
      </c>
    </row>
    <row r="38" spans="1:24" x14ac:dyDescent="0.3">
      <c r="A38">
        <v>27</v>
      </c>
      <c r="B38" s="17" t="s">
        <v>61</v>
      </c>
      <c r="C38" s="11" t="s">
        <v>38</v>
      </c>
      <c r="D38" s="14">
        <v>22335</v>
      </c>
      <c r="E38" s="15">
        <v>-31461</v>
      </c>
      <c r="F38" s="14">
        <v>11401</v>
      </c>
      <c r="G38" s="28">
        <v>28744</v>
      </c>
      <c r="H38" s="27">
        <v>48014</v>
      </c>
      <c r="I38" s="36">
        <v>65081</v>
      </c>
      <c r="J38" s="31">
        <v>15524</v>
      </c>
      <c r="K38" s="63">
        <v>-49557</v>
      </c>
      <c r="M38" s="43" t="s">
        <v>38</v>
      </c>
      <c r="N38" s="33">
        <v>30022</v>
      </c>
      <c r="O38" s="42">
        <v>25247</v>
      </c>
      <c r="P38" s="42">
        <v>16475</v>
      </c>
      <c r="Q38" s="42">
        <v>73597</v>
      </c>
      <c r="R38" s="42">
        <v>77588</v>
      </c>
      <c r="S38" s="42">
        <v>77957</v>
      </c>
      <c r="T38" s="42">
        <v>40240</v>
      </c>
      <c r="U38" s="66">
        <f t="shared" si="0"/>
        <v>-37717</v>
      </c>
      <c r="X38" s="74">
        <v>0.76108319712654127</v>
      </c>
    </row>
    <row r="39" spans="1:24" x14ac:dyDescent="0.3">
      <c r="A39">
        <v>28</v>
      </c>
      <c r="B39" s="17" t="s">
        <v>61</v>
      </c>
      <c r="C39" s="11" t="s">
        <v>48</v>
      </c>
      <c r="D39" s="14">
        <v>-4096</v>
      </c>
      <c r="E39" s="15">
        <v>-27490</v>
      </c>
      <c r="F39" s="14">
        <v>28122</v>
      </c>
      <c r="G39" s="28">
        <v>10942</v>
      </c>
      <c r="H39" s="27">
        <v>22662</v>
      </c>
      <c r="I39" s="36">
        <v>33080</v>
      </c>
      <c r="J39" s="31">
        <v>14047</v>
      </c>
      <c r="K39" s="63">
        <v>-19033</v>
      </c>
      <c r="M39" s="43" t="s">
        <v>48</v>
      </c>
      <c r="N39" s="33">
        <v>10290</v>
      </c>
      <c r="O39" s="42">
        <v>9387</v>
      </c>
      <c r="P39" s="42">
        <v>6216</v>
      </c>
      <c r="Q39" s="42">
        <v>22859</v>
      </c>
      <c r="R39" s="42">
        <v>27669</v>
      </c>
      <c r="S39" s="42">
        <v>35456</v>
      </c>
      <c r="T39" s="42">
        <v>17534</v>
      </c>
      <c r="U39" s="66">
        <f t="shared" si="0"/>
        <v>-17922</v>
      </c>
      <c r="X39" s="74">
        <v>0.94162769925918144</v>
      </c>
    </row>
    <row r="40" spans="1:24" x14ac:dyDescent="0.3">
      <c r="A40">
        <v>29</v>
      </c>
      <c r="B40" s="17" t="s">
        <v>61</v>
      </c>
      <c r="C40" s="11" t="s">
        <v>44</v>
      </c>
      <c r="D40" s="14">
        <v>10593</v>
      </c>
      <c r="E40" s="15">
        <v>4037</v>
      </c>
      <c r="F40" s="14">
        <v>21052</v>
      </c>
      <c r="G40" s="28">
        <v>-31973</v>
      </c>
      <c r="H40" s="27">
        <v>24751</v>
      </c>
      <c r="I40" s="36">
        <v>36442</v>
      </c>
      <c r="J40" s="31">
        <v>13584</v>
      </c>
      <c r="K40" s="63">
        <v>-22858</v>
      </c>
      <c r="M40" s="43" t="s">
        <v>44</v>
      </c>
      <c r="N40" s="33">
        <v>14722</v>
      </c>
      <c r="O40" s="42">
        <v>14523</v>
      </c>
      <c r="P40" s="42">
        <v>10199</v>
      </c>
      <c r="Q40" s="42">
        <v>37147</v>
      </c>
      <c r="R40" s="42">
        <v>63364</v>
      </c>
      <c r="S40" s="42">
        <v>58464</v>
      </c>
      <c r="T40" s="42">
        <v>26921</v>
      </c>
      <c r="U40" s="66">
        <f t="shared" si="0"/>
        <v>-31543</v>
      </c>
      <c r="X40" s="75" t="s">
        <v>73</v>
      </c>
    </row>
    <row r="41" spans="1:24" x14ac:dyDescent="0.3">
      <c r="A41">
        <v>30</v>
      </c>
      <c r="B41" s="17" t="s">
        <v>62</v>
      </c>
      <c r="C41" s="11" t="s">
        <v>25</v>
      </c>
      <c r="D41" s="14">
        <v>9479</v>
      </c>
      <c r="E41" s="15">
        <v>8356</v>
      </c>
      <c r="F41" s="14">
        <v>1379</v>
      </c>
      <c r="G41" s="28">
        <v>7898</v>
      </c>
      <c r="H41" s="27">
        <v>15577</v>
      </c>
      <c r="I41" s="36">
        <v>17419</v>
      </c>
      <c r="J41" s="31">
        <v>12415</v>
      </c>
      <c r="K41" s="63">
        <v>-5004</v>
      </c>
      <c r="M41" s="43" t="s">
        <v>25</v>
      </c>
      <c r="N41" s="33">
        <v>2220</v>
      </c>
      <c r="O41" s="42">
        <v>1837</v>
      </c>
      <c r="P41" s="42">
        <v>1581</v>
      </c>
      <c r="Q41" s="42">
        <v>8356</v>
      </c>
      <c r="R41" s="42">
        <v>10738</v>
      </c>
      <c r="S41" s="42">
        <v>13082</v>
      </c>
      <c r="T41" s="42">
        <v>6599</v>
      </c>
      <c r="U41" s="66">
        <f t="shared" si="0"/>
        <v>-6483</v>
      </c>
      <c r="X41" s="75" t="s">
        <v>73</v>
      </c>
    </row>
    <row r="42" spans="1:24" x14ac:dyDescent="0.3">
      <c r="A42">
        <v>31</v>
      </c>
      <c r="B42" s="17" t="s">
        <v>62</v>
      </c>
      <c r="C42" s="11" t="s">
        <v>42</v>
      </c>
      <c r="D42" s="14">
        <v>2169</v>
      </c>
      <c r="E42" s="15">
        <v>4518</v>
      </c>
      <c r="F42" s="14">
        <v>692</v>
      </c>
      <c r="G42" s="28">
        <v>-932</v>
      </c>
      <c r="H42" s="27">
        <v>11715</v>
      </c>
      <c r="I42" s="36">
        <v>15503</v>
      </c>
      <c r="J42" s="31">
        <v>11968</v>
      </c>
      <c r="K42" s="63">
        <v>-3535</v>
      </c>
      <c r="M42" s="43" t="s">
        <v>42</v>
      </c>
      <c r="N42" s="33">
        <v>3016</v>
      </c>
      <c r="O42" s="42">
        <v>2483</v>
      </c>
      <c r="P42" s="42">
        <v>2068</v>
      </c>
      <c r="Q42" s="42">
        <v>6270</v>
      </c>
      <c r="R42" s="42">
        <v>12815</v>
      </c>
      <c r="S42" s="42">
        <v>15548</v>
      </c>
      <c r="T42" s="42">
        <v>7440</v>
      </c>
      <c r="U42" s="66">
        <f t="shared" si="0"/>
        <v>-8108</v>
      </c>
      <c r="X42" s="75" t="s">
        <v>73</v>
      </c>
    </row>
    <row r="43" spans="1:24" x14ac:dyDescent="0.3">
      <c r="A43">
        <v>32</v>
      </c>
      <c r="B43" s="17" t="s">
        <v>59</v>
      </c>
      <c r="C43" s="11" t="s">
        <v>15</v>
      </c>
      <c r="D43" s="14">
        <v>10188</v>
      </c>
      <c r="E43" s="15">
        <v>10550</v>
      </c>
      <c r="F43" s="14">
        <v>13240</v>
      </c>
      <c r="G43" s="28">
        <v>15149</v>
      </c>
      <c r="H43" s="27">
        <v>15075</v>
      </c>
      <c r="I43" s="36">
        <v>14769</v>
      </c>
      <c r="J43" s="31">
        <v>9829</v>
      </c>
      <c r="K43" s="63">
        <v>-4940</v>
      </c>
      <c r="M43" s="43" t="s">
        <v>15</v>
      </c>
      <c r="N43" s="33">
        <v>1447</v>
      </c>
      <c r="O43" s="42">
        <v>1217</v>
      </c>
      <c r="P43" s="42">
        <v>939</v>
      </c>
      <c r="Q43" s="42">
        <v>3090</v>
      </c>
      <c r="R43" s="42">
        <v>5322</v>
      </c>
      <c r="S43" s="42">
        <v>6799</v>
      </c>
      <c r="T43" s="42">
        <v>3473</v>
      </c>
      <c r="U43" s="66">
        <f t="shared" si="0"/>
        <v>-3326</v>
      </c>
      <c r="X43" s="74">
        <v>0.67327935222672064</v>
      </c>
    </row>
    <row r="44" spans="1:24" x14ac:dyDescent="0.3">
      <c r="A44">
        <v>33</v>
      </c>
      <c r="B44" s="17" t="s">
        <v>60</v>
      </c>
      <c r="C44" s="11" t="s">
        <v>16</v>
      </c>
      <c r="D44" s="14">
        <v>32561</v>
      </c>
      <c r="E44" s="15">
        <v>27585</v>
      </c>
      <c r="F44" s="14">
        <v>11147</v>
      </c>
      <c r="G44" s="28">
        <v>-8727</v>
      </c>
      <c r="H44" s="27">
        <v>4428</v>
      </c>
      <c r="I44" s="36">
        <v>14932</v>
      </c>
      <c r="J44" s="31">
        <v>8262</v>
      </c>
      <c r="K44" s="63">
        <v>-6670</v>
      </c>
      <c r="M44" s="43" t="s">
        <v>16</v>
      </c>
      <c r="N44" s="33">
        <v>2272</v>
      </c>
      <c r="O44" s="42">
        <v>1908</v>
      </c>
      <c r="P44" s="42">
        <v>2610</v>
      </c>
      <c r="Q44" s="42">
        <v>6900</v>
      </c>
      <c r="R44" s="42">
        <v>16833</v>
      </c>
      <c r="S44" s="42">
        <v>20580</v>
      </c>
      <c r="T44" s="42">
        <v>9636</v>
      </c>
      <c r="U44" s="66">
        <f t="shared" ref="U44:U62" si="1">T44-S44</f>
        <v>-10944</v>
      </c>
      <c r="X44" s="75" t="s">
        <v>73</v>
      </c>
    </row>
    <row r="45" spans="1:24" x14ac:dyDescent="0.3">
      <c r="A45">
        <v>34</v>
      </c>
      <c r="B45" s="17" t="s">
        <v>62</v>
      </c>
      <c r="C45" s="11" t="s">
        <v>19</v>
      </c>
      <c r="D45" s="14">
        <v>7239</v>
      </c>
      <c r="E45" s="15">
        <v>5322</v>
      </c>
      <c r="F45" s="14">
        <v>8495</v>
      </c>
      <c r="G45" s="28">
        <v>12853</v>
      </c>
      <c r="H45" s="27">
        <v>8583</v>
      </c>
      <c r="I45" s="36">
        <v>9371</v>
      </c>
      <c r="J45" s="31">
        <v>7984</v>
      </c>
      <c r="K45" s="63">
        <v>-1387</v>
      </c>
      <c r="M45" s="57" t="s">
        <v>19</v>
      </c>
      <c r="N45" s="58">
        <v>2334</v>
      </c>
      <c r="O45" s="58">
        <v>1856</v>
      </c>
      <c r="P45" s="58">
        <v>1100</v>
      </c>
      <c r="Q45" s="58">
        <v>2380</v>
      </c>
      <c r="R45" s="58">
        <v>1361</v>
      </c>
      <c r="S45" s="58">
        <v>4754</v>
      </c>
      <c r="T45" s="42">
        <v>3183</v>
      </c>
      <c r="U45" s="66">
        <f t="shared" si="1"/>
        <v>-1571</v>
      </c>
      <c r="X45" s="75" t="s">
        <v>73</v>
      </c>
    </row>
    <row r="46" spans="1:24" x14ac:dyDescent="0.3">
      <c r="A46">
        <v>35</v>
      </c>
      <c r="B46" s="17" t="s">
        <v>62</v>
      </c>
      <c r="C46" s="11" t="s">
        <v>33</v>
      </c>
      <c r="D46" s="14">
        <v>12318</v>
      </c>
      <c r="E46" s="15">
        <v>7223</v>
      </c>
      <c r="F46" s="14">
        <v>7956</v>
      </c>
      <c r="G46" s="28">
        <v>2853</v>
      </c>
      <c r="H46" s="27">
        <v>12849</v>
      </c>
      <c r="I46" s="36">
        <v>15715</v>
      </c>
      <c r="J46" s="31">
        <v>7933</v>
      </c>
      <c r="K46" s="63">
        <v>-7782</v>
      </c>
      <c r="M46" s="43" t="s">
        <v>33</v>
      </c>
      <c r="N46" s="33">
        <v>6921</v>
      </c>
      <c r="O46" s="42">
        <v>5511</v>
      </c>
      <c r="P46" s="42">
        <v>3701</v>
      </c>
      <c r="Q46" s="42">
        <v>9235</v>
      </c>
      <c r="R46" s="42">
        <v>13275</v>
      </c>
      <c r="S46" s="42">
        <v>12701</v>
      </c>
      <c r="T46" s="42">
        <v>5903</v>
      </c>
      <c r="U46" s="66">
        <f t="shared" si="1"/>
        <v>-6798</v>
      </c>
      <c r="X46" s="74">
        <v>0.87355435620663069</v>
      </c>
    </row>
    <row r="47" spans="1:24" x14ac:dyDescent="0.3">
      <c r="A47">
        <v>36</v>
      </c>
      <c r="B47" s="17" t="s">
        <v>60</v>
      </c>
      <c r="C47" s="11" t="s">
        <v>18</v>
      </c>
      <c r="D47" s="14">
        <v>8885</v>
      </c>
      <c r="E47" s="15">
        <v>11661</v>
      </c>
      <c r="F47" s="14">
        <v>19260</v>
      </c>
      <c r="G47" s="28">
        <v>15117</v>
      </c>
      <c r="H47" s="27">
        <v>9079</v>
      </c>
      <c r="I47" s="28">
        <v>6945</v>
      </c>
      <c r="J47" s="28">
        <v>7137</v>
      </c>
      <c r="K47" s="63">
        <v>192</v>
      </c>
      <c r="M47" s="43" t="s">
        <v>18</v>
      </c>
      <c r="N47" s="33">
        <v>1277</v>
      </c>
      <c r="O47" s="42">
        <v>990</v>
      </c>
      <c r="P47" s="42">
        <v>712</v>
      </c>
      <c r="Q47" s="42">
        <v>798</v>
      </c>
      <c r="R47" s="42">
        <v>412</v>
      </c>
      <c r="S47" s="42">
        <v>1929</v>
      </c>
      <c r="T47" s="42">
        <v>899</v>
      </c>
      <c r="U47" s="66">
        <f t="shared" si="1"/>
        <v>-1030</v>
      </c>
      <c r="X47" s="74" t="s">
        <v>74</v>
      </c>
    </row>
    <row r="48" spans="1:24" x14ac:dyDescent="0.3">
      <c r="A48">
        <v>37</v>
      </c>
      <c r="B48" s="17" t="s">
        <v>61</v>
      </c>
      <c r="C48" s="11" t="s">
        <v>24</v>
      </c>
      <c r="D48" s="14">
        <v>6916</v>
      </c>
      <c r="E48" s="15">
        <v>6895</v>
      </c>
      <c r="F48" s="14">
        <v>9155</v>
      </c>
      <c r="G48" s="28">
        <v>8740</v>
      </c>
      <c r="H48" s="27">
        <v>4883</v>
      </c>
      <c r="I48" s="28">
        <v>6988</v>
      </c>
      <c r="J48" s="28">
        <v>6824</v>
      </c>
      <c r="K48" s="63">
        <v>-164</v>
      </c>
      <c r="M48" s="43" t="s">
        <v>24</v>
      </c>
      <c r="N48" s="33">
        <v>2842</v>
      </c>
      <c r="O48" s="42">
        <v>2313</v>
      </c>
      <c r="P48" s="42">
        <v>1542</v>
      </c>
      <c r="Q48" s="42">
        <v>1395</v>
      </c>
      <c r="R48" s="42">
        <v>2847</v>
      </c>
      <c r="S48" s="42">
        <v>4028</v>
      </c>
      <c r="T48" s="42">
        <v>2403</v>
      </c>
      <c r="U48" s="66">
        <f t="shared" si="1"/>
        <v>-1625</v>
      </c>
      <c r="X48" s="75" t="s">
        <v>73</v>
      </c>
    </row>
    <row r="49" spans="1:24" x14ac:dyDescent="0.3">
      <c r="A49">
        <v>38</v>
      </c>
      <c r="B49" s="17" t="s">
        <v>61</v>
      </c>
      <c r="C49" s="11" t="s">
        <v>28</v>
      </c>
      <c r="D49" s="14">
        <v>6917</v>
      </c>
      <c r="E49" s="15">
        <v>7023</v>
      </c>
      <c r="F49" s="14">
        <v>14463</v>
      </c>
      <c r="G49" s="28">
        <v>12576</v>
      </c>
      <c r="H49" s="27">
        <v>10407</v>
      </c>
      <c r="I49" s="28">
        <v>6446</v>
      </c>
      <c r="J49" s="28">
        <v>6436</v>
      </c>
      <c r="K49" s="63">
        <v>-10</v>
      </c>
      <c r="M49" s="43" t="s">
        <v>28</v>
      </c>
      <c r="N49" s="33">
        <v>2057</v>
      </c>
      <c r="O49" s="42">
        <v>1605</v>
      </c>
      <c r="P49" s="42">
        <v>1012</v>
      </c>
      <c r="Q49" s="42">
        <v>3806</v>
      </c>
      <c r="R49" s="42">
        <v>5713</v>
      </c>
      <c r="S49" s="42">
        <v>6512</v>
      </c>
      <c r="T49" s="42">
        <v>4040</v>
      </c>
      <c r="U49" s="66">
        <f t="shared" si="1"/>
        <v>-2472</v>
      </c>
      <c r="X49" s="75" t="s">
        <v>73</v>
      </c>
    </row>
    <row r="50" spans="1:24" x14ac:dyDescent="0.3">
      <c r="A50">
        <v>39</v>
      </c>
      <c r="B50" s="17" t="s">
        <v>62</v>
      </c>
      <c r="C50" s="11" t="s">
        <v>23</v>
      </c>
      <c r="D50" s="14">
        <v>5049</v>
      </c>
      <c r="E50" s="15">
        <v>3064</v>
      </c>
      <c r="F50" s="14">
        <v>-1635</v>
      </c>
      <c r="G50" s="28">
        <v>2214</v>
      </c>
      <c r="H50" s="27">
        <v>6880</v>
      </c>
      <c r="I50" s="28">
        <v>6316</v>
      </c>
      <c r="J50" s="28">
        <v>5971</v>
      </c>
      <c r="K50" s="63">
        <v>-345</v>
      </c>
      <c r="M50" s="43" t="s">
        <v>23</v>
      </c>
      <c r="N50" s="33">
        <v>634</v>
      </c>
      <c r="O50" s="42">
        <v>577</v>
      </c>
      <c r="P50" s="42">
        <v>453</v>
      </c>
      <c r="Q50" s="42">
        <v>2554</v>
      </c>
      <c r="R50" s="42">
        <v>3158</v>
      </c>
      <c r="S50" s="42">
        <v>4083</v>
      </c>
      <c r="T50" s="42">
        <v>2810</v>
      </c>
      <c r="U50" s="66">
        <f t="shared" si="1"/>
        <v>-1273</v>
      </c>
      <c r="X50" s="75" t="s">
        <v>73</v>
      </c>
    </row>
    <row r="51" spans="1:24" x14ac:dyDescent="0.3">
      <c r="A51">
        <v>40</v>
      </c>
      <c r="B51" s="17" t="s">
        <v>61</v>
      </c>
      <c r="C51" s="11" t="s">
        <v>41</v>
      </c>
      <c r="D51" s="14">
        <v>2756</v>
      </c>
      <c r="E51" s="15">
        <v>1907</v>
      </c>
      <c r="F51" s="14">
        <v>894</v>
      </c>
      <c r="G51" s="28">
        <v>894</v>
      </c>
      <c r="H51" s="27">
        <v>2908</v>
      </c>
      <c r="I51" s="28">
        <v>9232</v>
      </c>
      <c r="J51" s="28">
        <v>4106</v>
      </c>
      <c r="K51" s="63">
        <v>-5126</v>
      </c>
      <c r="M51" s="43" t="s">
        <v>41</v>
      </c>
      <c r="N51" s="33">
        <v>1295</v>
      </c>
      <c r="O51" s="42">
        <v>1193</v>
      </c>
      <c r="P51" s="42">
        <v>1070</v>
      </c>
      <c r="Q51" s="42">
        <v>6948</v>
      </c>
      <c r="R51" s="42">
        <v>6846</v>
      </c>
      <c r="S51" s="42">
        <v>10063</v>
      </c>
      <c r="T51" s="42">
        <v>5923</v>
      </c>
      <c r="U51" s="66">
        <f t="shared" si="1"/>
        <v>-4140</v>
      </c>
      <c r="X51" s="74">
        <v>0.80764728833398369</v>
      </c>
    </row>
    <row r="52" spans="1:24" x14ac:dyDescent="0.3">
      <c r="A52">
        <v>41</v>
      </c>
      <c r="B52" s="17" t="s">
        <v>59</v>
      </c>
      <c r="C52" s="11" t="s">
        <v>47</v>
      </c>
      <c r="D52" s="14">
        <v>-5649</v>
      </c>
      <c r="E52" s="15">
        <v>-10623</v>
      </c>
      <c r="F52" s="14">
        <v>-10782</v>
      </c>
      <c r="G52" s="28">
        <v>-6366</v>
      </c>
      <c r="H52" s="27">
        <v>1233</v>
      </c>
      <c r="I52" s="28">
        <v>7702</v>
      </c>
      <c r="J52" s="28">
        <v>3988</v>
      </c>
      <c r="K52" s="63">
        <v>-3714</v>
      </c>
      <c r="M52" s="43" t="s">
        <v>47</v>
      </c>
      <c r="N52" s="33">
        <v>730</v>
      </c>
      <c r="O52" s="42">
        <v>787</v>
      </c>
      <c r="P52" s="42">
        <v>633</v>
      </c>
      <c r="Q52" s="42">
        <v>5945</v>
      </c>
      <c r="R52" s="42">
        <v>5371</v>
      </c>
      <c r="S52" s="42">
        <v>14743</v>
      </c>
      <c r="T52" s="42">
        <v>7451</v>
      </c>
      <c r="U52" s="66">
        <f t="shared" si="1"/>
        <v>-7292</v>
      </c>
      <c r="X52" s="75" t="s">
        <v>73</v>
      </c>
    </row>
    <row r="53" spans="1:24" x14ac:dyDescent="0.3">
      <c r="A53">
        <v>42</v>
      </c>
      <c r="B53" s="17" t="s">
        <v>59</v>
      </c>
      <c r="C53" s="11" t="s">
        <v>49</v>
      </c>
      <c r="D53" s="14">
        <v>-5489</v>
      </c>
      <c r="E53" s="15">
        <v>-12399</v>
      </c>
      <c r="F53" s="14">
        <v>-23550</v>
      </c>
      <c r="G53" s="28">
        <v>-27703</v>
      </c>
      <c r="H53" s="27">
        <v>-2115</v>
      </c>
      <c r="I53" s="28">
        <v>16101</v>
      </c>
      <c r="J53" s="28">
        <v>3311</v>
      </c>
      <c r="K53" s="63">
        <v>-12790</v>
      </c>
      <c r="M53" s="43" t="s">
        <v>49</v>
      </c>
      <c r="N53" s="33">
        <v>6070</v>
      </c>
      <c r="O53" s="42">
        <v>4928</v>
      </c>
      <c r="P53" s="42">
        <v>3182</v>
      </c>
      <c r="Q53" s="42">
        <v>19957</v>
      </c>
      <c r="R53" s="42">
        <v>22784</v>
      </c>
      <c r="S53" s="42">
        <v>29740</v>
      </c>
      <c r="T53" s="42">
        <v>14900</v>
      </c>
      <c r="U53" s="66">
        <f t="shared" si="1"/>
        <v>-14840</v>
      </c>
      <c r="X53" s="75" t="s">
        <v>73</v>
      </c>
    </row>
    <row r="54" spans="1:24" x14ac:dyDescent="0.3">
      <c r="A54">
        <v>43</v>
      </c>
      <c r="B54" s="17" t="s">
        <v>59</v>
      </c>
      <c r="C54" s="11" t="s">
        <v>20</v>
      </c>
      <c r="D54" s="14">
        <v>1844</v>
      </c>
      <c r="E54" s="15">
        <v>-16362</v>
      </c>
      <c r="F54" s="14">
        <v>-1321</v>
      </c>
      <c r="G54" s="28">
        <v>4864</v>
      </c>
      <c r="H54" s="27">
        <v>8058</v>
      </c>
      <c r="I54" s="28">
        <v>8751</v>
      </c>
      <c r="J54" s="28">
        <v>2335</v>
      </c>
      <c r="K54" s="63">
        <v>-6416</v>
      </c>
      <c r="M54" s="43" t="s">
        <v>20</v>
      </c>
      <c r="N54" s="33">
        <v>2751</v>
      </c>
      <c r="O54" s="42">
        <v>2143</v>
      </c>
      <c r="P54" s="42">
        <v>1745</v>
      </c>
      <c r="Q54" s="42">
        <v>7513</v>
      </c>
      <c r="R54" s="42">
        <v>7870</v>
      </c>
      <c r="S54" s="42">
        <v>6307</v>
      </c>
      <c r="T54" s="42">
        <v>3915</v>
      </c>
      <c r="U54" s="66">
        <f t="shared" si="1"/>
        <v>-2392</v>
      </c>
      <c r="X54" s="74">
        <v>0.37281795511221943</v>
      </c>
    </row>
    <row r="55" spans="1:24" x14ac:dyDescent="0.3">
      <c r="A55">
        <v>44</v>
      </c>
      <c r="B55" s="17" t="s">
        <v>60</v>
      </c>
      <c r="C55" s="11" t="s">
        <v>34</v>
      </c>
      <c r="D55" s="14">
        <v>544</v>
      </c>
      <c r="E55" s="15">
        <v>2342</v>
      </c>
      <c r="F55" s="14">
        <v>1993</v>
      </c>
      <c r="G55" s="28">
        <v>2080</v>
      </c>
      <c r="H55" s="27">
        <v>2924</v>
      </c>
      <c r="I55" s="28">
        <v>2056</v>
      </c>
      <c r="J55" s="28">
        <v>2031</v>
      </c>
      <c r="K55" s="63">
        <v>-25</v>
      </c>
      <c r="M55" s="43" t="s">
        <v>34</v>
      </c>
      <c r="N55" s="33">
        <v>173</v>
      </c>
      <c r="O55" s="42">
        <v>174</v>
      </c>
      <c r="P55" s="42">
        <v>134</v>
      </c>
      <c r="Q55" s="42">
        <v>433</v>
      </c>
      <c r="R55" s="42">
        <v>816</v>
      </c>
      <c r="S55" s="42">
        <v>1010</v>
      </c>
      <c r="T55" s="42">
        <v>258</v>
      </c>
      <c r="U55" s="66">
        <f t="shared" si="1"/>
        <v>-752</v>
      </c>
      <c r="X55" s="75" t="s">
        <v>73</v>
      </c>
    </row>
    <row r="56" spans="1:24" x14ac:dyDescent="0.3">
      <c r="A56">
        <v>45</v>
      </c>
      <c r="B56" s="17" t="s">
        <v>61</v>
      </c>
      <c r="C56" s="11" t="s">
        <v>51</v>
      </c>
      <c r="D56" s="14">
        <v>849</v>
      </c>
      <c r="E56" s="15">
        <v>-98059</v>
      </c>
      <c r="F56" s="14">
        <v>-286917</v>
      </c>
      <c r="G56" s="28">
        <v>-122320</v>
      </c>
      <c r="H56" s="27">
        <v>73518</v>
      </c>
      <c r="I56" s="28">
        <v>214876</v>
      </c>
      <c r="J56" s="28">
        <v>1008</v>
      </c>
      <c r="K56" s="63">
        <v>-213868</v>
      </c>
      <c r="M56" s="43" t="s">
        <v>51</v>
      </c>
      <c r="N56" s="33">
        <v>41869</v>
      </c>
      <c r="O56" s="42">
        <v>35181</v>
      </c>
      <c r="P56" s="42">
        <v>28772</v>
      </c>
      <c r="Q56" s="42">
        <v>121570</v>
      </c>
      <c r="R56" s="42">
        <v>211383</v>
      </c>
      <c r="S56" s="42">
        <v>290637</v>
      </c>
      <c r="T56" s="42">
        <v>95634</v>
      </c>
      <c r="U56" s="66">
        <f t="shared" si="1"/>
        <v>-195003</v>
      </c>
      <c r="X56" s="74">
        <v>0.91179138534049042</v>
      </c>
    </row>
    <row r="57" spans="1:24" x14ac:dyDescent="0.3">
      <c r="A57">
        <v>46</v>
      </c>
      <c r="B57" s="17" t="s">
        <v>60</v>
      </c>
      <c r="C57" s="11" t="s">
        <v>53</v>
      </c>
      <c r="D57" s="14">
        <v>-2890</v>
      </c>
      <c r="E57" s="15">
        <v>-1914</v>
      </c>
      <c r="F57" s="14">
        <v>1684</v>
      </c>
      <c r="G57" s="28">
        <v>-931</v>
      </c>
      <c r="H57" s="27">
        <v>995</v>
      </c>
      <c r="I57" s="28">
        <v>1883</v>
      </c>
      <c r="J57" s="28">
        <v>733</v>
      </c>
      <c r="K57" s="63">
        <v>-1150</v>
      </c>
      <c r="M57" s="43" t="s">
        <v>53</v>
      </c>
      <c r="N57" s="33">
        <v>1232</v>
      </c>
      <c r="O57" s="42">
        <v>1078</v>
      </c>
      <c r="P57" s="42">
        <v>873</v>
      </c>
      <c r="Q57" s="42">
        <v>1976</v>
      </c>
      <c r="R57" s="42">
        <v>2335</v>
      </c>
      <c r="S57" s="42">
        <v>2608</v>
      </c>
      <c r="T57" s="42">
        <v>1959</v>
      </c>
      <c r="U57" s="66">
        <f t="shared" si="1"/>
        <v>-649</v>
      </c>
      <c r="X57" s="74">
        <v>0.56434782608695644</v>
      </c>
    </row>
    <row r="58" spans="1:24" x14ac:dyDescent="0.3">
      <c r="A58">
        <v>47</v>
      </c>
      <c r="B58" s="17" t="s">
        <v>59</v>
      </c>
      <c r="C58" s="11" t="s">
        <v>54</v>
      </c>
      <c r="D58" s="14">
        <v>-10131</v>
      </c>
      <c r="E58" s="15">
        <v>-8771</v>
      </c>
      <c r="F58" s="14">
        <v>-5749</v>
      </c>
      <c r="G58" s="28">
        <v>-11918</v>
      </c>
      <c r="H58" s="27">
        <v>-3967</v>
      </c>
      <c r="I58" s="28">
        <v>-2634</v>
      </c>
      <c r="J58" s="28">
        <v>-1255</v>
      </c>
      <c r="K58" s="63">
        <v>1379</v>
      </c>
      <c r="M58" s="43" t="s">
        <v>54</v>
      </c>
      <c r="N58" s="33">
        <v>1185</v>
      </c>
      <c r="O58" s="42">
        <v>996</v>
      </c>
      <c r="P58" s="42">
        <v>727</v>
      </c>
      <c r="Q58" s="42">
        <v>1272</v>
      </c>
      <c r="R58" s="42">
        <v>1750</v>
      </c>
      <c r="S58" s="42">
        <v>1109</v>
      </c>
      <c r="T58" s="42">
        <v>244</v>
      </c>
      <c r="U58" s="66">
        <f t="shared" si="1"/>
        <v>-865</v>
      </c>
      <c r="X58" s="74" t="s">
        <v>74</v>
      </c>
    </row>
    <row r="59" spans="1:24" x14ac:dyDescent="0.3">
      <c r="A59">
        <v>48</v>
      </c>
      <c r="B59" s="17" t="s">
        <v>60</v>
      </c>
      <c r="C59" s="11" t="s">
        <v>35</v>
      </c>
      <c r="D59" s="14">
        <v>7019</v>
      </c>
      <c r="E59" s="15">
        <v>8266</v>
      </c>
      <c r="F59" s="14">
        <v>-1146</v>
      </c>
      <c r="G59" s="28">
        <v>-4441</v>
      </c>
      <c r="H59" s="27">
        <v>6490</v>
      </c>
      <c r="I59" s="28">
        <v>7425</v>
      </c>
      <c r="J59" s="28">
        <v>-1276</v>
      </c>
      <c r="K59" s="63">
        <v>-8701</v>
      </c>
      <c r="M59" s="43" t="s">
        <v>35</v>
      </c>
      <c r="N59" s="33">
        <v>3334</v>
      </c>
      <c r="O59" s="42">
        <v>2687</v>
      </c>
      <c r="P59" s="42">
        <v>2260</v>
      </c>
      <c r="Q59" s="42">
        <v>4826</v>
      </c>
      <c r="R59" s="42">
        <v>9044</v>
      </c>
      <c r="S59" s="42">
        <v>10577</v>
      </c>
      <c r="T59" s="42">
        <v>2879</v>
      </c>
      <c r="U59" s="66">
        <f t="shared" si="1"/>
        <v>-7698</v>
      </c>
      <c r="X59" s="74">
        <v>0.88472589357545106</v>
      </c>
    </row>
    <row r="60" spans="1:24" x14ac:dyDescent="0.3">
      <c r="A60">
        <v>49</v>
      </c>
      <c r="B60" s="17" t="s">
        <v>61</v>
      </c>
      <c r="C60" s="11" t="s">
        <v>46</v>
      </c>
      <c r="D60" s="14">
        <v>1167</v>
      </c>
      <c r="E60" s="15">
        <v>1118</v>
      </c>
      <c r="F60" s="14">
        <v>4273</v>
      </c>
      <c r="G60" s="28">
        <v>376</v>
      </c>
      <c r="H60" s="27">
        <v>108</v>
      </c>
      <c r="I60" s="28">
        <v>-1201</v>
      </c>
      <c r="J60" s="28">
        <v>-1858</v>
      </c>
      <c r="K60" s="63">
        <v>-657</v>
      </c>
      <c r="M60" s="43" t="s">
        <v>46</v>
      </c>
      <c r="N60" s="33">
        <v>635</v>
      </c>
      <c r="O60" s="42">
        <v>542</v>
      </c>
      <c r="P60" s="42">
        <v>415</v>
      </c>
      <c r="Q60" s="42">
        <v>1401</v>
      </c>
      <c r="R60" s="42">
        <v>1185</v>
      </c>
      <c r="S60" s="42">
        <v>1249</v>
      </c>
      <c r="T60" s="42">
        <v>623</v>
      </c>
      <c r="U60" s="66">
        <f t="shared" si="1"/>
        <v>-626</v>
      </c>
      <c r="X60" s="74">
        <v>0.95281582952815824</v>
      </c>
    </row>
    <row r="61" spans="1:24" x14ac:dyDescent="0.3">
      <c r="A61">
        <v>50</v>
      </c>
      <c r="B61" s="17" t="s">
        <v>60</v>
      </c>
      <c r="C61" s="11" t="s">
        <v>50</v>
      </c>
      <c r="D61" s="14">
        <v>-3022</v>
      </c>
      <c r="E61" s="15">
        <v>-5813</v>
      </c>
      <c r="F61" s="14">
        <v>-4221</v>
      </c>
      <c r="G61" s="28">
        <v>-9097</v>
      </c>
      <c r="H61" s="27">
        <v>-2862</v>
      </c>
      <c r="I61" s="28">
        <v>2</v>
      </c>
      <c r="J61" s="28">
        <v>-2132</v>
      </c>
      <c r="K61" s="63">
        <v>-2134</v>
      </c>
      <c r="M61" s="43" t="s">
        <v>50</v>
      </c>
      <c r="N61" s="33">
        <v>2778</v>
      </c>
      <c r="O61" s="42">
        <v>2187</v>
      </c>
      <c r="P61" s="42">
        <v>2052</v>
      </c>
      <c r="Q61" s="42">
        <v>4598</v>
      </c>
      <c r="R61" s="42">
        <v>6350</v>
      </c>
      <c r="S61" s="42">
        <v>6588</v>
      </c>
      <c r="T61" s="42">
        <v>4768</v>
      </c>
      <c r="U61" s="66">
        <f t="shared" si="1"/>
        <v>-1820</v>
      </c>
      <c r="X61" s="74">
        <v>0.8528584817244611</v>
      </c>
    </row>
    <row r="62" spans="1:24" ht="15" thickBot="1" x14ac:dyDescent="0.35">
      <c r="A62">
        <v>51</v>
      </c>
      <c r="B62" s="17" t="s">
        <v>60</v>
      </c>
      <c r="C62" s="11" t="s">
        <v>39</v>
      </c>
      <c r="D62" s="14">
        <v>12075</v>
      </c>
      <c r="E62" s="15">
        <v>-20187</v>
      </c>
      <c r="F62" s="14">
        <v>-374881</v>
      </c>
      <c r="G62" s="28">
        <v>-27580</v>
      </c>
      <c r="H62" s="27">
        <v>56320</v>
      </c>
      <c r="I62" s="28">
        <v>183107</v>
      </c>
      <c r="J62" s="28">
        <v>-9465</v>
      </c>
      <c r="K62" s="63">
        <v>-192572</v>
      </c>
      <c r="M62" s="47" t="s">
        <v>39</v>
      </c>
      <c r="N62" s="48">
        <v>33553</v>
      </c>
      <c r="O62" s="49">
        <v>28803</v>
      </c>
      <c r="P62" s="49">
        <v>44122</v>
      </c>
      <c r="Q62" s="49">
        <v>214150</v>
      </c>
      <c r="R62" s="49">
        <v>292113</v>
      </c>
      <c r="S62" s="49">
        <v>312761</v>
      </c>
      <c r="T62" s="49">
        <v>109278</v>
      </c>
      <c r="U62" s="66">
        <f t="shared" si="1"/>
        <v>-203483</v>
      </c>
      <c r="X62" s="75" t="s">
        <v>73</v>
      </c>
    </row>
    <row r="63" spans="1:24" ht="15" thickBot="1" x14ac:dyDescent="0.35">
      <c r="C63" s="19" t="s">
        <v>64</v>
      </c>
      <c r="D63" s="34">
        <v>1696650</v>
      </c>
      <c r="E63" s="20">
        <v>1351877</v>
      </c>
      <c r="F63" s="34">
        <v>522062</v>
      </c>
      <c r="G63" s="20">
        <v>1896138</v>
      </c>
      <c r="H63" s="34">
        <v>2758748</v>
      </c>
      <c r="I63" s="20">
        <v>3248745</v>
      </c>
      <c r="J63" s="20">
        <v>1781060</v>
      </c>
      <c r="K63" s="64">
        <v>-1467685</v>
      </c>
      <c r="M63" s="50" t="s">
        <v>64</v>
      </c>
      <c r="N63" s="51">
        <f>SUM(N12:N62)</f>
        <v>568639</v>
      </c>
      <c r="O63" s="51">
        <f>SUM(O12:O62)</f>
        <v>477029</v>
      </c>
      <c r="P63" s="51">
        <v>376026</v>
      </c>
      <c r="Q63" s="51">
        <v>1672112</v>
      </c>
      <c r="R63" s="52">
        <v>2264137</v>
      </c>
      <c r="S63" s="52">
        <v>2734468</v>
      </c>
      <c r="T63" s="52">
        <v>1262202</v>
      </c>
      <c r="U63" s="67">
        <f t="shared" ref="U63" si="2">T63-S63</f>
        <v>-1472266</v>
      </c>
      <c r="X63" s="76">
        <v>1.0031212419558693</v>
      </c>
    </row>
    <row r="64" spans="1:24" x14ac:dyDescent="0.3">
      <c r="B64" s="18"/>
      <c r="M64" s="15"/>
      <c r="N64" s="15"/>
      <c r="O64" s="15"/>
      <c r="P64" s="15"/>
      <c r="Q64" s="15"/>
      <c r="R64" s="15"/>
      <c r="S64" s="15"/>
    </row>
    <row r="65" spans="2:18" x14ac:dyDescent="0.3">
      <c r="B65" s="18" t="s">
        <v>65</v>
      </c>
    </row>
    <row r="67" spans="2:18" x14ac:dyDescent="0.3">
      <c r="N67" s="22"/>
      <c r="O67" s="22"/>
      <c r="P67" s="22"/>
      <c r="Q67" s="22"/>
      <c r="R67" s="22"/>
    </row>
    <row r="68" spans="2:18" x14ac:dyDescent="0.3">
      <c r="M68" s="23"/>
      <c r="N68" s="23"/>
      <c r="O68" s="23"/>
      <c r="P68" s="23"/>
      <c r="Q68" s="23"/>
      <c r="R68" s="23"/>
    </row>
  </sheetData>
  <sortState xmlns:xlrd2="http://schemas.microsoft.com/office/spreadsheetml/2017/richdata2" ref="B12:U62">
    <sortCondition descending="1" ref="J12:J62"/>
  </sortState>
  <printOptions horizontalCentered="1" verticalCentered="1"/>
  <pageMargins left="0" right="0.5" top="0" bottom="0" header="0" footer="0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53276-AC40-44C5-B1D3-E0B915E207D4}">
  <ds:schemaRefs>
    <ds:schemaRef ds:uri="http://purl.org/dc/terms/"/>
    <ds:schemaRef ds:uri="http://schemas.microsoft.com/office/2006/documentManagement/types"/>
    <ds:schemaRef ds:uri="845a081c-23bc-4e16-96e7-a516942f28e6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e34bf5e5-33ea-4510-befd-4050e658fc85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Frey, William</cp:lastModifiedBy>
  <cp:lastPrinted>2026-02-02T21:30:13Z</cp:lastPrinted>
  <dcterms:created xsi:type="dcterms:W3CDTF">2018-12-20T13:39:28Z</dcterms:created>
  <dcterms:modified xsi:type="dcterms:W3CDTF">2026-02-10T19:52:48Z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