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mc:AlternateContent xmlns:mc="http://schemas.openxmlformats.org/markup-compatibility/2006">
    <mc:Choice Requires="x15">
      <x15ac:absPath xmlns:x15ac="http://schemas.microsoft.com/office/spreadsheetml/2010/11/ac" url="https://brookingsinstitution.sharepoint.com/sites/THP/Shared Documents/24_Project_AdultsWoDependents/Bob/"/>
    </mc:Choice>
  </mc:AlternateContent>
  <xr:revisionPtr revIDLastSave="262" documentId="11_FEFD424072311878F611DDC33F580B02B5BD3811" xr6:coauthVersionLast="47" xr6:coauthVersionMax="47" xr10:uidLastSave="{26167E51-F207-4496-A22C-B25FCE8C2C0F}"/>
  <bookViews>
    <workbookView xWindow="19090" yWindow="-110" windowWidth="19420" windowHeight="10300" tabRatio="908" activeTab="10" xr2:uid="{00000000-000D-0000-FFFF-FFFF00000000}"/>
  </bookViews>
  <sheets>
    <sheet name="Table of contents" sheetId="15" r:id="rId1"/>
    <sheet name="Table A" sheetId="2" r:id="rId2"/>
    <sheet name="Table B" sheetId="3" r:id="rId3"/>
    <sheet name="Tables C1-C6" sheetId="4" r:id="rId4"/>
    <sheet name="Tables D1-D17" sheetId="5" r:id="rId5"/>
    <sheet name="Tables E1-E17" sheetId="6" r:id="rId6"/>
    <sheet name="Tables F1-F17" sheetId="7" r:id="rId7"/>
    <sheet name="Table G1-G7" sheetId="9" r:id="rId8"/>
    <sheet name="Table H" sheetId="12" r:id="rId9"/>
    <sheet name="Tables I1-I2" sheetId="13" r:id="rId10"/>
    <sheet name="Tables J1-J2" sheetId="14"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2" l="1"/>
  <c r="D7" i="12"/>
  <c r="D6" i="12"/>
  <c r="D5" i="12"/>
  <c r="D4" i="12"/>
  <c r="G64" i="9"/>
  <c r="F64" i="9"/>
  <c r="E64" i="9"/>
  <c r="D64" i="9"/>
  <c r="C64" i="9"/>
  <c r="B64" i="9"/>
  <c r="G60" i="9"/>
  <c r="F60" i="9"/>
  <c r="H60" i="9" s="1"/>
  <c r="E60" i="9"/>
  <c r="H59" i="9"/>
  <c r="G69" i="9" s="1"/>
  <c r="G59" i="9"/>
  <c r="F59" i="9"/>
  <c r="E59" i="9"/>
  <c r="G58" i="9"/>
  <c r="F58" i="9"/>
  <c r="H58" i="9" s="1"/>
  <c r="E58" i="9"/>
  <c r="G57" i="9"/>
  <c r="F57" i="9"/>
  <c r="H57" i="9" s="1"/>
  <c r="E57" i="9"/>
  <c r="H56" i="9"/>
  <c r="G66" i="9" s="1"/>
  <c r="G56" i="9"/>
  <c r="F56" i="9"/>
  <c r="E56" i="9"/>
  <c r="G55" i="9"/>
  <c r="F55" i="9"/>
  <c r="E55" i="9"/>
  <c r="H50" i="9"/>
  <c r="F70" i="9" s="1"/>
  <c r="G50" i="9"/>
  <c r="F50" i="9"/>
  <c r="E50" i="9"/>
  <c r="G49" i="9"/>
  <c r="F49" i="9"/>
  <c r="E49" i="9"/>
  <c r="G48" i="9"/>
  <c r="F48" i="9"/>
  <c r="H48" i="9" s="1"/>
  <c r="E48" i="9"/>
  <c r="G47" i="9"/>
  <c r="H47" i="9" s="1"/>
  <c r="F47" i="9"/>
  <c r="E47" i="9"/>
  <c r="G46" i="9"/>
  <c r="F46" i="9"/>
  <c r="H46" i="9" s="1"/>
  <c r="E46" i="9"/>
  <c r="G45" i="9"/>
  <c r="F45" i="9"/>
  <c r="H45" i="9" s="1"/>
  <c r="E45" i="9"/>
  <c r="G40" i="9"/>
  <c r="H40" i="9" s="1"/>
  <c r="E70" i="9" s="1"/>
  <c r="F40" i="9"/>
  <c r="E40" i="9"/>
  <c r="G39" i="9"/>
  <c r="F39" i="9"/>
  <c r="H39" i="9" s="1"/>
  <c r="E39" i="9"/>
  <c r="G38" i="9"/>
  <c r="H38" i="9" s="1"/>
  <c r="F38" i="9"/>
  <c r="E38" i="9"/>
  <c r="G37" i="9"/>
  <c r="F37" i="9"/>
  <c r="H37" i="9" s="1"/>
  <c r="E37" i="9"/>
  <c r="G36" i="9"/>
  <c r="F36" i="9"/>
  <c r="E36" i="9"/>
  <c r="H35" i="9"/>
  <c r="E65" i="9" s="1"/>
  <c r="G35" i="9"/>
  <c r="F35" i="9"/>
  <c r="E35" i="9"/>
  <c r="G30" i="9"/>
  <c r="F30" i="9"/>
  <c r="E30" i="9"/>
  <c r="G29" i="9"/>
  <c r="F29" i="9"/>
  <c r="H29" i="9" s="1"/>
  <c r="E29" i="9"/>
  <c r="G28" i="9"/>
  <c r="F28" i="9"/>
  <c r="H28" i="9" s="1"/>
  <c r="I28" i="9" s="1"/>
  <c r="E28" i="9"/>
  <c r="G27" i="9"/>
  <c r="F27" i="9"/>
  <c r="E27" i="9"/>
  <c r="G26" i="9"/>
  <c r="F26" i="9"/>
  <c r="H26" i="9" s="1"/>
  <c r="E26" i="9"/>
  <c r="G25" i="9"/>
  <c r="F25" i="9"/>
  <c r="E25" i="9"/>
  <c r="G20" i="9"/>
  <c r="F20" i="9"/>
  <c r="H20" i="9" s="1"/>
  <c r="E20" i="9"/>
  <c r="G19" i="9"/>
  <c r="H19" i="9" s="1"/>
  <c r="F19" i="9"/>
  <c r="E19" i="9"/>
  <c r="G18" i="9"/>
  <c r="F18" i="9"/>
  <c r="H18" i="9" s="1"/>
  <c r="E18" i="9"/>
  <c r="G17" i="9"/>
  <c r="F17" i="9"/>
  <c r="E17" i="9"/>
  <c r="G16" i="9"/>
  <c r="H16" i="9" s="1"/>
  <c r="C66" i="9" s="1"/>
  <c r="F16" i="9"/>
  <c r="E16" i="9"/>
  <c r="G15" i="9"/>
  <c r="F15" i="9"/>
  <c r="H15" i="9" s="1"/>
  <c r="E15" i="9"/>
  <c r="G10" i="9"/>
  <c r="H10" i="9" s="1"/>
  <c r="F10" i="9"/>
  <c r="E10" i="9"/>
  <c r="G9" i="9"/>
  <c r="F9" i="9"/>
  <c r="H9" i="9" s="1"/>
  <c r="E9" i="9"/>
  <c r="G8" i="9"/>
  <c r="F8" i="9"/>
  <c r="E8" i="9"/>
  <c r="G7" i="9"/>
  <c r="F7" i="9"/>
  <c r="H7" i="9" s="1"/>
  <c r="E7" i="9"/>
  <c r="G6" i="9"/>
  <c r="F6" i="9"/>
  <c r="E6" i="9"/>
  <c r="G5" i="9"/>
  <c r="F5" i="9"/>
  <c r="H5" i="9" s="1"/>
  <c r="E5" i="9"/>
  <c r="D154" i="7"/>
  <c r="D153" i="7"/>
  <c r="D152" i="7"/>
  <c r="D151" i="7"/>
  <c r="D150" i="7"/>
  <c r="D145" i="7"/>
  <c r="D144" i="7"/>
  <c r="D143" i="7"/>
  <c r="D142" i="7"/>
  <c r="D141" i="7"/>
  <c r="D136" i="7"/>
  <c r="D135" i="7"/>
  <c r="D134" i="7"/>
  <c r="D133" i="7"/>
  <c r="D132" i="7"/>
  <c r="D127" i="7"/>
  <c r="D126" i="7"/>
  <c r="D125" i="7"/>
  <c r="D124" i="7"/>
  <c r="D123" i="7"/>
  <c r="D118" i="7"/>
  <c r="D117" i="7"/>
  <c r="D116" i="7"/>
  <c r="D115" i="7"/>
  <c r="D114" i="7"/>
  <c r="D109" i="7"/>
  <c r="D108" i="7"/>
  <c r="D107" i="7"/>
  <c r="D106" i="7"/>
  <c r="D105" i="7"/>
  <c r="D100" i="7"/>
  <c r="D99" i="7"/>
  <c r="D98" i="7"/>
  <c r="D97" i="7"/>
  <c r="D96" i="7"/>
  <c r="D91" i="7"/>
  <c r="D90" i="7"/>
  <c r="D89" i="7"/>
  <c r="D88" i="7"/>
  <c r="D87" i="7"/>
  <c r="D82" i="7"/>
  <c r="D81" i="7"/>
  <c r="D80" i="7"/>
  <c r="D79" i="7"/>
  <c r="D78" i="7"/>
  <c r="D73" i="7"/>
  <c r="D72" i="7"/>
  <c r="D71" i="7"/>
  <c r="D70" i="7"/>
  <c r="D69" i="7"/>
  <c r="D64" i="7"/>
  <c r="D63" i="7"/>
  <c r="D62" i="7"/>
  <c r="D61" i="7"/>
  <c r="D60" i="7"/>
  <c r="D55" i="7"/>
  <c r="D54" i="7"/>
  <c r="D53" i="7"/>
  <c r="D52" i="7"/>
  <c r="D51" i="7"/>
  <c r="D46" i="7"/>
  <c r="D45" i="7"/>
  <c r="D44" i="7"/>
  <c r="D43" i="7"/>
  <c r="D42" i="7"/>
  <c r="D37" i="7"/>
  <c r="D36" i="7"/>
  <c r="D35" i="7"/>
  <c r="D34" i="7"/>
  <c r="D33" i="7"/>
  <c r="D28" i="7"/>
  <c r="D27" i="7"/>
  <c r="D26" i="7"/>
  <c r="D25" i="7"/>
  <c r="D24" i="7"/>
  <c r="D19" i="7"/>
  <c r="D18" i="7"/>
  <c r="D17" i="7"/>
  <c r="D16" i="7"/>
  <c r="D15" i="7"/>
  <c r="D10" i="7"/>
  <c r="D9" i="7"/>
  <c r="D8" i="7"/>
  <c r="D7" i="7"/>
  <c r="D6" i="7"/>
  <c r="G154" i="6"/>
  <c r="F154" i="6"/>
  <c r="H154" i="6" s="1"/>
  <c r="I154" i="6" s="1"/>
  <c r="E154" i="6"/>
  <c r="I153" i="6"/>
  <c r="H153" i="6"/>
  <c r="G153" i="6"/>
  <c r="F153" i="6"/>
  <c r="E153" i="6"/>
  <c r="G152" i="6"/>
  <c r="F152" i="6"/>
  <c r="H152" i="6" s="1"/>
  <c r="I152" i="6" s="1"/>
  <c r="E152" i="6"/>
  <c r="G151" i="6"/>
  <c r="F151" i="6"/>
  <c r="H151" i="6" s="1"/>
  <c r="I151" i="6" s="1"/>
  <c r="E151" i="6"/>
  <c r="G150" i="6"/>
  <c r="F150" i="6"/>
  <c r="H150" i="6" s="1"/>
  <c r="I150" i="6" s="1"/>
  <c r="E150" i="6"/>
  <c r="G145" i="6"/>
  <c r="F145" i="6"/>
  <c r="E145" i="6"/>
  <c r="H144" i="6"/>
  <c r="I144" i="6" s="1"/>
  <c r="G144" i="6"/>
  <c r="F144" i="6"/>
  <c r="E144" i="6"/>
  <c r="I143" i="6"/>
  <c r="H143" i="6"/>
  <c r="G143" i="6"/>
  <c r="F143" i="6"/>
  <c r="E143" i="6"/>
  <c r="G142" i="6"/>
  <c r="F142" i="6"/>
  <c r="H142" i="6" s="1"/>
  <c r="I142" i="6" s="1"/>
  <c r="E142" i="6"/>
  <c r="I141" i="6"/>
  <c r="G141" i="6"/>
  <c r="H141" i="6" s="1"/>
  <c r="F141" i="6"/>
  <c r="E141" i="6"/>
  <c r="G136" i="6"/>
  <c r="F136" i="6"/>
  <c r="H136" i="6" s="1"/>
  <c r="I136" i="6" s="1"/>
  <c r="E136" i="6"/>
  <c r="I135" i="6"/>
  <c r="G135" i="6"/>
  <c r="F135" i="6"/>
  <c r="H135" i="6" s="1"/>
  <c r="E135" i="6"/>
  <c r="G134" i="6"/>
  <c r="F134" i="6"/>
  <c r="H134" i="6" s="1"/>
  <c r="I134" i="6" s="1"/>
  <c r="E134" i="6"/>
  <c r="G133" i="6"/>
  <c r="F133" i="6"/>
  <c r="E133" i="6"/>
  <c r="H132" i="6"/>
  <c r="I132" i="6" s="1"/>
  <c r="G132" i="6"/>
  <c r="F132" i="6"/>
  <c r="E132" i="6"/>
  <c r="I127" i="6"/>
  <c r="H127" i="6"/>
  <c r="G127" i="6"/>
  <c r="F127" i="6"/>
  <c r="E127" i="6"/>
  <c r="G126" i="6"/>
  <c r="F126" i="6"/>
  <c r="H126" i="6" s="1"/>
  <c r="I126" i="6" s="1"/>
  <c r="E126" i="6"/>
  <c r="I125" i="6"/>
  <c r="G125" i="6"/>
  <c r="H125" i="6" s="1"/>
  <c r="F125" i="6"/>
  <c r="E125" i="6"/>
  <c r="G124" i="6"/>
  <c r="F124" i="6"/>
  <c r="H124" i="6" s="1"/>
  <c r="I124" i="6" s="1"/>
  <c r="E124" i="6"/>
  <c r="I123" i="6"/>
  <c r="G123" i="6"/>
  <c r="F123" i="6"/>
  <c r="H123" i="6" s="1"/>
  <c r="E123" i="6"/>
  <c r="G118" i="6"/>
  <c r="F118" i="6"/>
  <c r="H118" i="6" s="1"/>
  <c r="I118" i="6" s="1"/>
  <c r="E118" i="6"/>
  <c r="G117" i="6"/>
  <c r="F117" i="6"/>
  <c r="E117" i="6"/>
  <c r="H116" i="6"/>
  <c r="I116" i="6" s="1"/>
  <c r="G116" i="6"/>
  <c r="F116" i="6"/>
  <c r="E116" i="6"/>
  <c r="I115" i="6"/>
  <c r="H115" i="6"/>
  <c r="G115" i="6"/>
  <c r="F115" i="6"/>
  <c r="E115" i="6"/>
  <c r="G114" i="6"/>
  <c r="F114" i="6"/>
  <c r="H114" i="6" s="1"/>
  <c r="I114" i="6" s="1"/>
  <c r="E114" i="6"/>
  <c r="I109" i="6"/>
  <c r="G109" i="6"/>
  <c r="H109" i="6" s="1"/>
  <c r="F109" i="6"/>
  <c r="E109" i="6"/>
  <c r="G108" i="6"/>
  <c r="F108" i="6"/>
  <c r="H108" i="6" s="1"/>
  <c r="I108" i="6" s="1"/>
  <c r="E108" i="6"/>
  <c r="I107" i="6"/>
  <c r="G107" i="6"/>
  <c r="F107" i="6"/>
  <c r="H107" i="6" s="1"/>
  <c r="E107" i="6"/>
  <c r="G106" i="6"/>
  <c r="F106" i="6"/>
  <c r="H106" i="6" s="1"/>
  <c r="I106" i="6" s="1"/>
  <c r="E106" i="6"/>
  <c r="G105" i="6"/>
  <c r="F105" i="6"/>
  <c r="E105" i="6"/>
  <c r="H100" i="6"/>
  <c r="I100" i="6" s="1"/>
  <c r="G100" i="6"/>
  <c r="F100" i="6"/>
  <c r="E100" i="6"/>
  <c r="I99" i="6"/>
  <c r="H99" i="6"/>
  <c r="G99" i="6"/>
  <c r="F99" i="6"/>
  <c r="E99" i="6"/>
  <c r="G98" i="6"/>
  <c r="F98" i="6"/>
  <c r="H98" i="6" s="1"/>
  <c r="I98" i="6" s="1"/>
  <c r="E98" i="6"/>
  <c r="I97" i="6"/>
  <c r="G97" i="6"/>
  <c r="H97" i="6" s="1"/>
  <c r="F97" i="6"/>
  <c r="E97" i="6"/>
  <c r="G96" i="6"/>
  <c r="F96" i="6"/>
  <c r="H96" i="6" s="1"/>
  <c r="I96" i="6" s="1"/>
  <c r="E96" i="6"/>
  <c r="I91" i="6"/>
  <c r="G91" i="6"/>
  <c r="F91" i="6"/>
  <c r="H91" i="6" s="1"/>
  <c r="E91" i="6"/>
  <c r="G90" i="6"/>
  <c r="F90" i="6"/>
  <c r="H90" i="6" s="1"/>
  <c r="I90" i="6" s="1"/>
  <c r="E90" i="6"/>
  <c r="G89" i="6"/>
  <c r="F89" i="6"/>
  <c r="E89" i="6"/>
  <c r="H88" i="6"/>
  <c r="I88" i="6" s="1"/>
  <c r="G88" i="6"/>
  <c r="F88" i="6"/>
  <c r="E88" i="6"/>
  <c r="I87" i="6"/>
  <c r="H87" i="6"/>
  <c r="G87" i="6"/>
  <c r="F87" i="6"/>
  <c r="E87" i="6"/>
  <c r="G82" i="6"/>
  <c r="F82" i="6"/>
  <c r="H82" i="6" s="1"/>
  <c r="I82" i="6" s="1"/>
  <c r="E82" i="6"/>
  <c r="I81" i="6"/>
  <c r="G81" i="6"/>
  <c r="H81" i="6" s="1"/>
  <c r="F81" i="6"/>
  <c r="E81" i="6"/>
  <c r="G80" i="6"/>
  <c r="F80" i="6"/>
  <c r="H80" i="6" s="1"/>
  <c r="I80" i="6" s="1"/>
  <c r="E80" i="6"/>
  <c r="I79" i="6"/>
  <c r="G79" i="6"/>
  <c r="F79" i="6"/>
  <c r="H79" i="6" s="1"/>
  <c r="E79" i="6"/>
  <c r="G78" i="6"/>
  <c r="F78" i="6"/>
  <c r="H78" i="6" s="1"/>
  <c r="I78" i="6" s="1"/>
  <c r="E78" i="6"/>
  <c r="G73" i="6"/>
  <c r="F73" i="6"/>
  <c r="E73" i="6"/>
  <c r="H72" i="6"/>
  <c r="I72" i="6" s="1"/>
  <c r="G72" i="6"/>
  <c r="F72" i="6"/>
  <c r="E72" i="6"/>
  <c r="I71" i="6"/>
  <c r="H71" i="6"/>
  <c r="G71" i="6"/>
  <c r="F71" i="6"/>
  <c r="E71" i="6"/>
  <c r="G70" i="6"/>
  <c r="F70" i="6"/>
  <c r="H70" i="6" s="1"/>
  <c r="I70" i="6" s="1"/>
  <c r="E70" i="6"/>
  <c r="I69" i="6"/>
  <c r="G69" i="6"/>
  <c r="H69" i="6" s="1"/>
  <c r="F69" i="6"/>
  <c r="E69" i="6"/>
  <c r="G64" i="6"/>
  <c r="F64" i="6"/>
  <c r="H64" i="6" s="1"/>
  <c r="I64" i="6" s="1"/>
  <c r="E64" i="6"/>
  <c r="I63" i="6"/>
  <c r="G63" i="6"/>
  <c r="F63" i="6"/>
  <c r="H63" i="6" s="1"/>
  <c r="E63" i="6"/>
  <c r="G62" i="6"/>
  <c r="F62" i="6"/>
  <c r="H62" i="6" s="1"/>
  <c r="I62" i="6" s="1"/>
  <c r="E62" i="6"/>
  <c r="G61" i="6"/>
  <c r="F61" i="6"/>
  <c r="E61" i="6"/>
  <c r="H60" i="6"/>
  <c r="I60" i="6" s="1"/>
  <c r="G60" i="6"/>
  <c r="F60" i="6"/>
  <c r="E60" i="6"/>
  <c r="I55" i="6"/>
  <c r="H55" i="6"/>
  <c r="G55" i="6"/>
  <c r="F55" i="6"/>
  <c r="E55" i="6"/>
  <c r="G54" i="6"/>
  <c r="F54" i="6"/>
  <c r="H54" i="6" s="1"/>
  <c r="I54" i="6" s="1"/>
  <c r="E54" i="6"/>
  <c r="I53" i="6"/>
  <c r="G53" i="6"/>
  <c r="H53" i="6" s="1"/>
  <c r="F53" i="6"/>
  <c r="E53" i="6"/>
  <c r="G52" i="6"/>
  <c r="F52" i="6"/>
  <c r="H52" i="6" s="1"/>
  <c r="I52" i="6" s="1"/>
  <c r="E52" i="6"/>
  <c r="I51" i="6"/>
  <c r="G51" i="6"/>
  <c r="F51" i="6"/>
  <c r="H51" i="6" s="1"/>
  <c r="E51" i="6"/>
  <c r="G46" i="6"/>
  <c r="F46" i="6"/>
  <c r="H46" i="6" s="1"/>
  <c r="I46" i="6" s="1"/>
  <c r="E46" i="6"/>
  <c r="G45" i="6"/>
  <c r="F45" i="6"/>
  <c r="E45" i="6"/>
  <c r="H44" i="6"/>
  <c r="I44" i="6" s="1"/>
  <c r="G44" i="6"/>
  <c r="F44" i="6"/>
  <c r="E44" i="6"/>
  <c r="I43" i="6"/>
  <c r="H43" i="6"/>
  <c r="G43" i="6"/>
  <c r="F43" i="6"/>
  <c r="E43" i="6"/>
  <c r="G42" i="6"/>
  <c r="F42" i="6"/>
  <c r="H42" i="6" s="1"/>
  <c r="I42" i="6" s="1"/>
  <c r="E42" i="6"/>
  <c r="I37" i="6"/>
  <c r="G37" i="6"/>
  <c r="H37" i="6" s="1"/>
  <c r="F37" i="6"/>
  <c r="E37" i="6"/>
  <c r="G36" i="6"/>
  <c r="F36" i="6"/>
  <c r="H36" i="6" s="1"/>
  <c r="I36" i="6" s="1"/>
  <c r="E36" i="6"/>
  <c r="I35" i="6"/>
  <c r="G35" i="6"/>
  <c r="F35" i="6"/>
  <c r="H35" i="6" s="1"/>
  <c r="E35" i="6"/>
  <c r="G34" i="6"/>
  <c r="F34" i="6"/>
  <c r="H34" i="6" s="1"/>
  <c r="I34" i="6" s="1"/>
  <c r="E34" i="6"/>
  <c r="G33" i="6"/>
  <c r="F33" i="6"/>
  <c r="E33" i="6"/>
  <c r="H28" i="6"/>
  <c r="I28" i="6" s="1"/>
  <c r="G28" i="6"/>
  <c r="F28" i="6"/>
  <c r="E28" i="6"/>
  <c r="I27" i="6"/>
  <c r="H27" i="6"/>
  <c r="G27" i="6"/>
  <c r="F27" i="6"/>
  <c r="E27" i="6"/>
  <c r="G26" i="6"/>
  <c r="F26" i="6"/>
  <c r="H26" i="6" s="1"/>
  <c r="I26" i="6" s="1"/>
  <c r="E26" i="6"/>
  <c r="I25" i="6"/>
  <c r="G25" i="6"/>
  <c r="H25" i="6" s="1"/>
  <c r="F25" i="6"/>
  <c r="E25" i="6"/>
  <c r="G24" i="6"/>
  <c r="F24" i="6"/>
  <c r="H24" i="6" s="1"/>
  <c r="I24" i="6" s="1"/>
  <c r="E24" i="6"/>
  <c r="I19" i="6"/>
  <c r="G19" i="6"/>
  <c r="F19" i="6"/>
  <c r="H19" i="6" s="1"/>
  <c r="E19" i="6"/>
  <c r="G18" i="6"/>
  <c r="F18" i="6"/>
  <c r="H18" i="6" s="1"/>
  <c r="I18" i="6" s="1"/>
  <c r="E18" i="6"/>
  <c r="G17" i="6"/>
  <c r="F17" i="6"/>
  <c r="E17" i="6"/>
  <c r="H16" i="6"/>
  <c r="I16" i="6" s="1"/>
  <c r="G16" i="6"/>
  <c r="F16" i="6"/>
  <c r="E16" i="6"/>
  <c r="I15" i="6"/>
  <c r="H15" i="6"/>
  <c r="G15" i="6"/>
  <c r="F15" i="6"/>
  <c r="E15" i="6"/>
  <c r="G10" i="6"/>
  <c r="F10" i="6"/>
  <c r="H10" i="6" s="1"/>
  <c r="I10" i="6" s="1"/>
  <c r="E10" i="6"/>
  <c r="I9" i="6"/>
  <c r="G9" i="6"/>
  <c r="H9" i="6" s="1"/>
  <c r="F9" i="6"/>
  <c r="E9" i="6"/>
  <c r="G8" i="6"/>
  <c r="F8" i="6"/>
  <c r="H8" i="6" s="1"/>
  <c r="I8" i="6" s="1"/>
  <c r="E8" i="6"/>
  <c r="I7" i="6"/>
  <c r="G7" i="6"/>
  <c r="F7" i="6"/>
  <c r="H7" i="6" s="1"/>
  <c r="E7" i="6"/>
  <c r="G6" i="6"/>
  <c r="F6" i="6"/>
  <c r="H6" i="6" s="1"/>
  <c r="I6" i="6" s="1"/>
  <c r="E6" i="6"/>
  <c r="G154" i="5"/>
  <c r="F154" i="5"/>
  <c r="E154" i="5"/>
  <c r="G153" i="5"/>
  <c r="H153" i="5" s="1"/>
  <c r="I153" i="5" s="1"/>
  <c r="F153" i="5"/>
  <c r="E153" i="5"/>
  <c r="G152" i="5"/>
  <c r="F152" i="5"/>
  <c r="H152" i="5" s="1"/>
  <c r="I152" i="5" s="1"/>
  <c r="E152" i="5"/>
  <c r="G151" i="5"/>
  <c r="F151" i="5"/>
  <c r="E151" i="5"/>
  <c r="G150" i="5"/>
  <c r="H150" i="5" s="1"/>
  <c r="I150" i="5" s="1"/>
  <c r="F150" i="5"/>
  <c r="E150" i="5"/>
  <c r="G145" i="5"/>
  <c r="F145" i="5"/>
  <c r="E145" i="5"/>
  <c r="G144" i="5"/>
  <c r="F144" i="5"/>
  <c r="H144" i="5" s="1"/>
  <c r="I144" i="5" s="1"/>
  <c r="E144" i="5"/>
  <c r="G143" i="5"/>
  <c r="F143" i="5"/>
  <c r="E143" i="5"/>
  <c r="G142" i="5"/>
  <c r="F142" i="5"/>
  <c r="E142" i="5"/>
  <c r="G141" i="5"/>
  <c r="F141" i="5"/>
  <c r="H141" i="5" s="1"/>
  <c r="I141" i="5" s="1"/>
  <c r="E141" i="5"/>
  <c r="H136" i="5"/>
  <c r="I136" i="5" s="1"/>
  <c r="G136" i="5"/>
  <c r="F136" i="5"/>
  <c r="E136" i="5"/>
  <c r="G135" i="5"/>
  <c r="F135" i="5"/>
  <c r="E135" i="5"/>
  <c r="G134" i="5"/>
  <c r="F134" i="5"/>
  <c r="E134" i="5"/>
  <c r="G133" i="5"/>
  <c r="F133" i="5"/>
  <c r="E133" i="5"/>
  <c r="G132" i="5"/>
  <c r="F132" i="5"/>
  <c r="E132" i="5"/>
  <c r="G127" i="5"/>
  <c r="F127" i="5"/>
  <c r="E127" i="5"/>
  <c r="G126" i="5"/>
  <c r="F126" i="5"/>
  <c r="E126" i="5"/>
  <c r="G125" i="5"/>
  <c r="H125" i="5" s="1"/>
  <c r="I125" i="5" s="1"/>
  <c r="F125" i="5"/>
  <c r="E125" i="5"/>
  <c r="G124" i="5"/>
  <c r="F124" i="5"/>
  <c r="E124" i="5"/>
  <c r="G123" i="5"/>
  <c r="F123" i="5"/>
  <c r="E123" i="5"/>
  <c r="G118" i="5"/>
  <c r="F118" i="5"/>
  <c r="E118" i="5"/>
  <c r="G117" i="5"/>
  <c r="F117" i="5"/>
  <c r="E117" i="5"/>
  <c r="G116" i="5"/>
  <c r="F116" i="5"/>
  <c r="E116" i="5"/>
  <c r="G115" i="5"/>
  <c r="F115" i="5"/>
  <c r="E115" i="5"/>
  <c r="G114" i="5"/>
  <c r="F114" i="5"/>
  <c r="E114" i="5"/>
  <c r="G109" i="5"/>
  <c r="F109" i="5"/>
  <c r="E109" i="5"/>
  <c r="G108" i="5"/>
  <c r="F108" i="5"/>
  <c r="E108" i="5"/>
  <c r="G107" i="5"/>
  <c r="F107" i="5"/>
  <c r="H107" i="5" s="1"/>
  <c r="I107" i="5" s="1"/>
  <c r="E107" i="5"/>
  <c r="G106" i="5"/>
  <c r="F106" i="5"/>
  <c r="E106" i="5"/>
  <c r="G105" i="5"/>
  <c r="F105" i="5"/>
  <c r="H105" i="5" s="1"/>
  <c r="I105" i="5" s="1"/>
  <c r="E105" i="5"/>
  <c r="G100" i="5"/>
  <c r="F100" i="5"/>
  <c r="E100" i="5"/>
  <c r="G99" i="5"/>
  <c r="F99" i="5"/>
  <c r="E99" i="5"/>
  <c r="G98" i="5"/>
  <c r="F98" i="5"/>
  <c r="E98" i="5"/>
  <c r="G97" i="5"/>
  <c r="F97" i="5"/>
  <c r="E97" i="5"/>
  <c r="G96" i="5"/>
  <c r="F96" i="5"/>
  <c r="E96" i="5"/>
  <c r="G91" i="5"/>
  <c r="F91" i="5"/>
  <c r="E91" i="5"/>
  <c r="G90" i="5"/>
  <c r="F90" i="5"/>
  <c r="E90" i="5"/>
  <c r="G89" i="5"/>
  <c r="F89" i="5"/>
  <c r="H89" i="5" s="1"/>
  <c r="I89" i="5" s="1"/>
  <c r="E89" i="5"/>
  <c r="G88" i="5"/>
  <c r="F88" i="5"/>
  <c r="E88" i="5"/>
  <c r="G87" i="5"/>
  <c r="F87" i="5"/>
  <c r="E87" i="5"/>
  <c r="G82" i="5"/>
  <c r="F82" i="5"/>
  <c r="E82" i="5"/>
  <c r="G81" i="5"/>
  <c r="F81" i="5"/>
  <c r="E81" i="5"/>
  <c r="G80" i="5"/>
  <c r="F80" i="5"/>
  <c r="E80" i="5"/>
  <c r="G79" i="5"/>
  <c r="F79" i="5"/>
  <c r="H79" i="5" s="1"/>
  <c r="I79" i="5" s="1"/>
  <c r="E79" i="5"/>
  <c r="G78" i="5"/>
  <c r="H78" i="5" s="1"/>
  <c r="I78" i="5" s="1"/>
  <c r="F78" i="5"/>
  <c r="E78" i="5"/>
  <c r="G73" i="5"/>
  <c r="F73" i="5"/>
  <c r="E73" i="5"/>
  <c r="G72" i="5"/>
  <c r="F72" i="5"/>
  <c r="E72" i="5"/>
  <c r="G71" i="5"/>
  <c r="F71" i="5"/>
  <c r="E71" i="5"/>
  <c r="G70" i="5"/>
  <c r="F70" i="5"/>
  <c r="E70" i="5"/>
  <c r="G69" i="5"/>
  <c r="F69" i="5"/>
  <c r="H69" i="5" s="1"/>
  <c r="I69" i="5" s="1"/>
  <c r="E69" i="5"/>
  <c r="G64" i="5"/>
  <c r="F64" i="5"/>
  <c r="E64" i="5"/>
  <c r="G63" i="5"/>
  <c r="F63" i="5"/>
  <c r="H63" i="5" s="1"/>
  <c r="I63" i="5" s="1"/>
  <c r="E63" i="5"/>
  <c r="G62" i="5"/>
  <c r="H62" i="5" s="1"/>
  <c r="I62" i="5" s="1"/>
  <c r="F62" i="5"/>
  <c r="E62" i="5"/>
  <c r="G61" i="5"/>
  <c r="F61" i="5"/>
  <c r="E61" i="5"/>
  <c r="G60" i="5"/>
  <c r="F60" i="5"/>
  <c r="H60" i="5" s="1"/>
  <c r="I60" i="5" s="1"/>
  <c r="E60" i="5"/>
  <c r="G55" i="5"/>
  <c r="F55" i="5"/>
  <c r="E55" i="5"/>
  <c r="G54" i="5"/>
  <c r="F54" i="5"/>
  <c r="E54" i="5"/>
  <c r="G53" i="5"/>
  <c r="F53" i="5"/>
  <c r="E53" i="5"/>
  <c r="G52" i="5"/>
  <c r="F52" i="5"/>
  <c r="E52" i="5"/>
  <c r="G51" i="5"/>
  <c r="F51" i="5"/>
  <c r="H51" i="5" s="1"/>
  <c r="I51" i="5" s="1"/>
  <c r="E51" i="5"/>
  <c r="G46" i="5"/>
  <c r="F46" i="5"/>
  <c r="E46" i="5"/>
  <c r="G45" i="5"/>
  <c r="F45" i="5"/>
  <c r="E45" i="5"/>
  <c r="G44" i="5"/>
  <c r="F44" i="5"/>
  <c r="H44" i="5" s="1"/>
  <c r="I44" i="5" s="1"/>
  <c r="E44" i="5"/>
  <c r="G43" i="5"/>
  <c r="F43" i="5"/>
  <c r="H43" i="5" s="1"/>
  <c r="I43" i="5" s="1"/>
  <c r="E43" i="5"/>
  <c r="H42" i="5"/>
  <c r="I42" i="5" s="1"/>
  <c r="G42" i="5"/>
  <c r="F42" i="5"/>
  <c r="E42" i="5"/>
  <c r="G37" i="5"/>
  <c r="F37" i="5"/>
  <c r="E37" i="5"/>
  <c r="G36" i="5"/>
  <c r="F36" i="5"/>
  <c r="H36" i="5" s="1"/>
  <c r="I36" i="5" s="1"/>
  <c r="E36" i="5"/>
  <c r="G35" i="5"/>
  <c r="F35" i="5"/>
  <c r="H35" i="5" s="1"/>
  <c r="I35" i="5" s="1"/>
  <c r="E35" i="5"/>
  <c r="G34" i="5"/>
  <c r="H34" i="5" s="1"/>
  <c r="I34" i="5" s="1"/>
  <c r="F34" i="5"/>
  <c r="E34" i="5"/>
  <c r="G33" i="5"/>
  <c r="F33" i="5"/>
  <c r="H33" i="5" s="1"/>
  <c r="I33" i="5" s="1"/>
  <c r="E33" i="5"/>
  <c r="G28" i="5"/>
  <c r="F28" i="5"/>
  <c r="E28" i="5"/>
  <c r="G27" i="5"/>
  <c r="F27" i="5"/>
  <c r="H27" i="5" s="1"/>
  <c r="I27" i="5" s="1"/>
  <c r="E27" i="5"/>
  <c r="G26" i="5"/>
  <c r="F26" i="5"/>
  <c r="E26" i="5"/>
  <c r="G25" i="5"/>
  <c r="F25" i="5"/>
  <c r="H25" i="5" s="1"/>
  <c r="I25" i="5" s="1"/>
  <c r="E25" i="5"/>
  <c r="G24" i="5"/>
  <c r="F24" i="5"/>
  <c r="E24" i="5"/>
  <c r="G19" i="5"/>
  <c r="F19" i="5"/>
  <c r="E19" i="5"/>
  <c r="G18" i="5"/>
  <c r="F18" i="5"/>
  <c r="E18" i="5"/>
  <c r="G17" i="5"/>
  <c r="F17" i="5"/>
  <c r="H17" i="5" s="1"/>
  <c r="I17" i="5" s="1"/>
  <c r="E17" i="5"/>
  <c r="G16" i="5"/>
  <c r="F16" i="5"/>
  <c r="E16" i="5"/>
  <c r="G15" i="5"/>
  <c r="F15" i="5"/>
  <c r="H15" i="5" s="1"/>
  <c r="I15" i="5" s="1"/>
  <c r="E15" i="5"/>
  <c r="G10" i="5"/>
  <c r="F10" i="5"/>
  <c r="H10" i="5" s="1"/>
  <c r="I10" i="5" s="1"/>
  <c r="E10" i="5"/>
  <c r="G9" i="5"/>
  <c r="F9" i="5"/>
  <c r="E9" i="5"/>
  <c r="G8" i="5"/>
  <c r="H8" i="5" s="1"/>
  <c r="I8" i="5" s="1"/>
  <c r="F8" i="5"/>
  <c r="E8" i="5"/>
  <c r="G7" i="5"/>
  <c r="F7" i="5"/>
  <c r="E7" i="5"/>
  <c r="G6" i="5"/>
  <c r="F6" i="5"/>
  <c r="E6" i="5"/>
  <c r="G77" i="4"/>
  <c r="F77" i="4"/>
  <c r="H77" i="4" s="1"/>
  <c r="I77" i="4" s="1"/>
  <c r="E77" i="4"/>
  <c r="G76" i="4"/>
  <c r="F76" i="4"/>
  <c r="E76" i="4"/>
  <c r="G75" i="4"/>
  <c r="F75" i="4"/>
  <c r="E75" i="4"/>
  <c r="G74" i="4"/>
  <c r="H74" i="4" s="1"/>
  <c r="I74" i="4" s="1"/>
  <c r="F74" i="4"/>
  <c r="E74" i="4"/>
  <c r="G68" i="4"/>
  <c r="F68" i="4"/>
  <c r="E68" i="4"/>
  <c r="G67" i="4"/>
  <c r="F67" i="4"/>
  <c r="E67" i="4"/>
  <c r="G66" i="4"/>
  <c r="F66" i="4"/>
  <c r="E66" i="4"/>
  <c r="G65" i="4"/>
  <c r="F65" i="4"/>
  <c r="E65" i="4"/>
  <c r="G64" i="4"/>
  <c r="F64" i="4"/>
  <c r="H64" i="4" s="1"/>
  <c r="I64" i="4" s="1"/>
  <c r="E64" i="4"/>
  <c r="G63" i="4"/>
  <c r="F63" i="4"/>
  <c r="E63" i="4"/>
  <c r="G62" i="4"/>
  <c r="F62" i="4"/>
  <c r="E62" i="4"/>
  <c r="G61" i="4"/>
  <c r="F61" i="4"/>
  <c r="E61" i="4"/>
  <c r="H60" i="4"/>
  <c r="I60" i="4" s="1"/>
  <c r="G60" i="4"/>
  <c r="F60" i="4"/>
  <c r="E60" i="4"/>
  <c r="G59" i="4"/>
  <c r="F59" i="4"/>
  <c r="E59" i="4"/>
  <c r="G54" i="4"/>
  <c r="F54" i="4"/>
  <c r="H54" i="4" s="1"/>
  <c r="I54" i="4" s="1"/>
  <c r="E54" i="4"/>
  <c r="G53" i="4"/>
  <c r="F53" i="4"/>
  <c r="E53" i="4"/>
  <c r="G52" i="4"/>
  <c r="F52" i="4"/>
  <c r="E52" i="4"/>
  <c r="G50" i="4"/>
  <c r="F50" i="4"/>
  <c r="E50" i="4"/>
  <c r="H49" i="4"/>
  <c r="I49" i="4" s="1"/>
  <c r="G49" i="4"/>
  <c r="F49" i="4"/>
  <c r="E49" i="4"/>
  <c r="G48" i="4"/>
  <c r="F48" i="4"/>
  <c r="E48" i="4"/>
  <c r="G46" i="4"/>
  <c r="F46" i="4"/>
  <c r="E46" i="4"/>
  <c r="G45" i="4"/>
  <c r="H45" i="4" s="1"/>
  <c r="I45" i="4" s="1"/>
  <c r="F45" i="4"/>
  <c r="E45" i="4"/>
  <c r="G44" i="4"/>
  <c r="F44" i="4"/>
  <c r="E44" i="4"/>
  <c r="G42" i="4"/>
  <c r="F42" i="4"/>
  <c r="E42" i="4"/>
  <c r="G41" i="4"/>
  <c r="F41" i="4"/>
  <c r="H41" i="4" s="1"/>
  <c r="I41" i="4" s="1"/>
  <c r="E41" i="4"/>
  <c r="G40" i="4"/>
  <c r="F40" i="4"/>
  <c r="E40" i="4"/>
  <c r="G38" i="4"/>
  <c r="F38" i="4"/>
  <c r="H38" i="4" s="1"/>
  <c r="I38" i="4" s="1"/>
  <c r="E38" i="4"/>
  <c r="G37" i="4"/>
  <c r="F37" i="4"/>
  <c r="E37" i="4"/>
  <c r="G36" i="4"/>
  <c r="F36" i="4"/>
  <c r="H36" i="4" s="1"/>
  <c r="I36" i="4" s="1"/>
  <c r="E36" i="4"/>
  <c r="G34" i="4"/>
  <c r="F34" i="4"/>
  <c r="E34" i="4"/>
  <c r="G33" i="4"/>
  <c r="F33" i="4"/>
  <c r="E33" i="4"/>
  <c r="G32" i="4"/>
  <c r="F32" i="4"/>
  <c r="E32" i="4"/>
  <c r="G26" i="4"/>
  <c r="F26" i="4"/>
  <c r="E26" i="4"/>
  <c r="G25" i="4"/>
  <c r="F25" i="4"/>
  <c r="E25" i="4"/>
  <c r="G24" i="4"/>
  <c r="F24" i="4"/>
  <c r="H24" i="4" s="1"/>
  <c r="I24" i="4" s="1"/>
  <c r="E24" i="4"/>
  <c r="G23" i="4"/>
  <c r="F23" i="4"/>
  <c r="E23" i="4"/>
  <c r="G22" i="4"/>
  <c r="F22" i="4"/>
  <c r="H22" i="4" s="1"/>
  <c r="I22" i="4" s="1"/>
  <c r="E22" i="4"/>
  <c r="H21" i="4"/>
  <c r="I21" i="4" s="1"/>
  <c r="G21" i="4"/>
  <c r="F21" i="4"/>
  <c r="E21" i="4"/>
  <c r="G16" i="4"/>
  <c r="F16" i="4"/>
  <c r="E16" i="4"/>
  <c r="G15" i="4"/>
  <c r="F15" i="4"/>
  <c r="E15" i="4"/>
  <c r="G14" i="4"/>
  <c r="F14" i="4"/>
  <c r="E14" i="4"/>
  <c r="G9" i="4"/>
  <c r="F9" i="4"/>
  <c r="H9" i="4" s="1"/>
  <c r="I9" i="4" s="1"/>
  <c r="E9" i="4"/>
  <c r="G8" i="4"/>
  <c r="F8" i="4"/>
  <c r="E8" i="4"/>
  <c r="G7" i="4"/>
  <c r="F7" i="4"/>
  <c r="E7" i="4"/>
  <c r="G6" i="4"/>
  <c r="F6" i="4"/>
  <c r="E6" i="4"/>
  <c r="G10" i="3"/>
  <c r="F10" i="3"/>
  <c r="E10" i="3"/>
  <c r="G9" i="3"/>
  <c r="F9" i="3"/>
  <c r="E9" i="3"/>
  <c r="G8" i="3"/>
  <c r="F8" i="3"/>
  <c r="H8" i="3" s="1"/>
  <c r="I8" i="3" s="1"/>
  <c r="E8" i="3"/>
  <c r="G7" i="3"/>
  <c r="F7" i="3"/>
  <c r="E7" i="3"/>
  <c r="G6" i="3"/>
  <c r="F6" i="3"/>
  <c r="E6" i="3"/>
  <c r="H5" i="3"/>
  <c r="I5" i="3" s="1"/>
  <c r="G5" i="3"/>
  <c r="F5" i="3"/>
  <c r="E5" i="3"/>
  <c r="G10" i="2"/>
  <c r="F10" i="2"/>
  <c r="E10" i="2"/>
  <c r="G9" i="2"/>
  <c r="F9" i="2"/>
  <c r="E9" i="2"/>
  <c r="G8" i="2"/>
  <c r="F8" i="2"/>
  <c r="E8" i="2"/>
  <c r="G7" i="2"/>
  <c r="F7" i="2"/>
  <c r="E7" i="2"/>
  <c r="G6" i="2"/>
  <c r="F6" i="2"/>
  <c r="E6" i="2"/>
  <c r="G5" i="2"/>
  <c r="F5" i="2"/>
  <c r="E5" i="2"/>
  <c r="I7" i="9" l="1"/>
  <c r="B67" i="9"/>
  <c r="C69" i="9"/>
  <c r="I19" i="9"/>
  <c r="D66" i="9"/>
  <c r="I26" i="9"/>
  <c r="I10" i="9"/>
  <c r="B70" i="9"/>
  <c r="F67" i="9"/>
  <c r="I47" i="9"/>
  <c r="E68" i="9"/>
  <c r="I38" i="9"/>
  <c r="H6" i="9"/>
  <c r="H8" i="9"/>
  <c r="H25" i="9"/>
  <c r="I25" i="9" s="1"/>
  <c r="H27" i="9"/>
  <c r="I27" i="9" s="1"/>
  <c r="I35" i="9"/>
  <c r="I50" i="9"/>
  <c r="H17" i="9"/>
  <c r="H30" i="9"/>
  <c r="D70" i="9" s="1"/>
  <c r="H36" i="9"/>
  <c r="H49" i="9"/>
  <c r="H55" i="9"/>
  <c r="I55" i="9" s="1"/>
  <c r="I59" i="9"/>
  <c r="H6" i="4"/>
  <c r="I6" i="4" s="1"/>
  <c r="H16" i="4"/>
  <c r="I16" i="4" s="1"/>
  <c r="H46" i="4"/>
  <c r="I46" i="4" s="1"/>
  <c r="H7" i="4"/>
  <c r="I7" i="4" s="1"/>
  <c r="H50" i="4"/>
  <c r="I50" i="4" s="1"/>
  <c r="H68" i="4"/>
  <c r="I68" i="4" s="1"/>
  <c r="H14" i="4"/>
  <c r="I14" i="4" s="1"/>
  <c r="H48" i="4"/>
  <c r="I48" i="4" s="1"/>
  <c r="H76" i="4"/>
  <c r="I76" i="4" s="1"/>
  <c r="H8" i="4"/>
  <c r="I8" i="4" s="1"/>
  <c r="H61" i="4"/>
  <c r="I61" i="4" s="1"/>
  <c r="H59" i="4"/>
  <c r="I59" i="4" s="1"/>
  <c r="H67" i="4"/>
  <c r="I67" i="4" s="1"/>
  <c r="H81" i="5"/>
  <c r="I81" i="5" s="1"/>
  <c r="H97" i="5"/>
  <c r="I97" i="5" s="1"/>
  <c r="H109" i="5"/>
  <c r="I109" i="5" s="1"/>
  <c r="H143" i="5"/>
  <c r="I143" i="5" s="1"/>
  <c r="H88" i="5"/>
  <c r="I88" i="5" s="1"/>
  <c r="H132" i="5"/>
  <c r="I132" i="5" s="1"/>
  <c r="H52" i="5"/>
  <c r="I52" i="5" s="1"/>
  <c r="H64" i="5"/>
  <c r="I64" i="5" s="1"/>
  <c r="H73" i="5"/>
  <c r="I73" i="5" s="1"/>
  <c r="H117" i="5"/>
  <c r="I117" i="5" s="1"/>
  <c r="H9" i="5"/>
  <c r="I9" i="5" s="1"/>
  <c r="H16" i="5"/>
  <c r="I16" i="5" s="1"/>
  <c r="H28" i="5"/>
  <c r="I28" i="5" s="1"/>
  <c r="H37" i="5"/>
  <c r="I37" i="5" s="1"/>
  <c r="H71" i="5"/>
  <c r="I71" i="5" s="1"/>
  <c r="H80" i="5"/>
  <c r="I80" i="5" s="1"/>
  <c r="H96" i="5"/>
  <c r="I96" i="5" s="1"/>
  <c r="H108" i="5"/>
  <c r="I108" i="5" s="1"/>
  <c r="H124" i="5"/>
  <c r="I124" i="5" s="1"/>
  <c r="H53" i="5"/>
  <c r="I53" i="5" s="1"/>
  <c r="H115" i="5"/>
  <c r="I115" i="5" s="1"/>
  <c r="H127" i="5"/>
  <c r="I127" i="5" s="1"/>
  <c r="H145" i="5"/>
  <c r="I145" i="5" s="1"/>
  <c r="H6" i="5"/>
  <c r="I6" i="5" s="1"/>
  <c r="H26" i="5"/>
  <c r="I26" i="5" s="1"/>
  <c r="H45" i="5"/>
  <c r="I45" i="5" s="1"/>
  <c r="H87" i="5"/>
  <c r="I87" i="5" s="1"/>
  <c r="H100" i="5"/>
  <c r="I100" i="5" s="1"/>
  <c r="H106" i="5"/>
  <c r="I106" i="5" s="1"/>
  <c r="H123" i="5"/>
  <c r="I123" i="5" s="1"/>
  <c r="H151" i="5"/>
  <c r="I151" i="5" s="1"/>
  <c r="H24" i="5"/>
  <c r="I24" i="5" s="1"/>
  <c r="H90" i="5"/>
  <c r="I90" i="5" s="1"/>
  <c r="H18" i="5"/>
  <c r="I18" i="5" s="1"/>
  <c r="H46" i="5"/>
  <c r="I46" i="5" s="1"/>
  <c r="H134" i="5"/>
  <c r="I134" i="5" s="1"/>
  <c r="H61" i="5"/>
  <c r="I61" i="5" s="1"/>
  <c r="H99" i="5"/>
  <c r="I99" i="5" s="1"/>
  <c r="H116" i="5"/>
  <c r="I116" i="5" s="1"/>
  <c r="H118" i="5"/>
  <c r="I118" i="5" s="1"/>
  <c r="H135" i="5"/>
  <c r="I135" i="5" s="1"/>
  <c r="H55" i="5"/>
  <c r="I55" i="5" s="1"/>
  <c r="H72" i="5"/>
  <c r="I72" i="5" s="1"/>
  <c r="H91" i="5"/>
  <c r="I91" i="5" s="1"/>
  <c r="H133" i="5"/>
  <c r="I133" i="5" s="1"/>
  <c r="H66" i="4"/>
  <c r="I66" i="4" s="1"/>
  <c r="H34" i="4"/>
  <c r="I34" i="4" s="1"/>
  <c r="H53" i="4"/>
  <c r="I53" i="4" s="1"/>
  <c r="H25" i="4"/>
  <c r="I25" i="4" s="1"/>
  <c r="H62" i="4"/>
  <c r="I62" i="4" s="1"/>
  <c r="H52" i="4"/>
  <c r="I52" i="4" s="1"/>
  <c r="H15" i="4"/>
  <c r="I15" i="4" s="1"/>
  <c r="H32" i="4"/>
  <c r="I32" i="4" s="1"/>
  <c r="H23" i="4"/>
  <c r="I23" i="4" s="1"/>
  <c r="H26" i="4"/>
  <c r="I26" i="4" s="1"/>
  <c r="H37" i="4"/>
  <c r="I37" i="4" s="1"/>
  <c r="H40" i="4"/>
  <c r="I40" i="4" s="1"/>
  <c r="H42" i="4"/>
  <c r="I42" i="4" s="1"/>
  <c r="H63" i="4"/>
  <c r="I63" i="4" s="1"/>
  <c r="H65" i="4"/>
  <c r="I65" i="4" s="1"/>
  <c r="H75" i="4"/>
  <c r="I75" i="4" s="1"/>
  <c r="H9" i="3"/>
  <c r="I9" i="3" s="1"/>
  <c r="H10" i="2"/>
  <c r="I10" i="2" s="1"/>
  <c r="H7" i="2"/>
  <c r="I7" i="2" s="1"/>
  <c r="H10" i="3"/>
  <c r="I10" i="3" s="1"/>
  <c r="H6" i="3"/>
  <c r="I6" i="3" s="1"/>
  <c r="H7" i="3"/>
  <c r="I7" i="3" s="1"/>
  <c r="H9" i="2"/>
  <c r="I9" i="2" s="1"/>
  <c r="H5" i="2"/>
  <c r="I5" i="2" s="1"/>
  <c r="H6" i="2"/>
  <c r="I6" i="2" s="1"/>
  <c r="H8" i="2"/>
  <c r="I8" i="2" s="1"/>
  <c r="D69" i="9"/>
  <c r="I29" i="9"/>
  <c r="B66" i="9"/>
  <c r="I6" i="9"/>
  <c r="B68" i="9"/>
  <c r="I8" i="9"/>
  <c r="I48" i="9"/>
  <c r="F68" i="9"/>
  <c r="I57" i="9"/>
  <c r="G67" i="9"/>
  <c r="I17" i="9"/>
  <c r="C67" i="9"/>
  <c r="I30" i="9"/>
  <c r="E66" i="9"/>
  <c r="I36" i="9"/>
  <c r="I49" i="9"/>
  <c r="F69" i="9"/>
  <c r="B69" i="9"/>
  <c r="I9" i="9"/>
  <c r="C65" i="9"/>
  <c r="I15" i="9"/>
  <c r="I45" i="9"/>
  <c r="F65" i="9"/>
  <c r="G68" i="9"/>
  <c r="I58" i="9"/>
  <c r="G70" i="9"/>
  <c r="I60" i="9"/>
  <c r="F66" i="9"/>
  <c r="I46" i="9"/>
  <c r="I5" i="9"/>
  <c r="B65" i="9"/>
  <c r="C68" i="9"/>
  <c r="I18" i="9"/>
  <c r="I20" i="9"/>
  <c r="C70" i="9"/>
  <c r="E67" i="9"/>
  <c r="I37" i="9"/>
  <c r="E69" i="9"/>
  <c r="I39" i="9"/>
  <c r="D68" i="9"/>
  <c r="I16" i="9"/>
  <c r="I40" i="9"/>
  <c r="I56" i="9"/>
  <c r="H33" i="4"/>
  <c r="I33" i="4" s="1"/>
  <c r="H7" i="5"/>
  <c r="I7" i="5" s="1"/>
  <c r="H54" i="5"/>
  <c r="I54" i="5" s="1"/>
  <c r="H70" i="5"/>
  <c r="I70" i="5" s="1"/>
  <c r="H82" i="5"/>
  <c r="I82" i="5" s="1"/>
  <c r="H98" i="5"/>
  <c r="I98" i="5" s="1"/>
  <c r="H114" i="5"/>
  <c r="I114" i="5" s="1"/>
  <c r="H126" i="5"/>
  <c r="I126" i="5" s="1"/>
  <c r="H142" i="5"/>
  <c r="I142" i="5" s="1"/>
  <c r="H154" i="5"/>
  <c r="I154" i="5" s="1"/>
  <c r="H17" i="6"/>
  <c r="I17" i="6" s="1"/>
  <c r="H33" i="6"/>
  <c r="I33" i="6" s="1"/>
  <c r="H45" i="6"/>
  <c r="I45" i="6" s="1"/>
  <c r="H61" i="6"/>
  <c r="I61" i="6" s="1"/>
  <c r="H73" i="6"/>
  <c r="I73" i="6" s="1"/>
  <c r="H89" i="6"/>
  <c r="I89" i="6" s="1"/>
  <c r="H105" i="6"/>
  <c r="I105" i="6" s="1"/>
  <c r="H117" i="6"/>
  <c r="I117" i="6" s="1"/>
  <c r="H133" i="6"/>
  <c r="I133" i="6" s="1"/>
  <c r="H145" i="6"/>
  <c r="I145" i="6" s="1"/>
  <c r="H44" i="4"/>
  <c r="I44" i="4" s="1"/>
  <c r="H19" i="5"/>
  <c r="I19" i="5" s="1"/>
  <c r="D67" i="9" l="1"/>
  <c r="G65" i="9"/>
  <c r="D65" i="9"/>
</calcChain>
</file>

<file path=xl/sharedStrings.xml><?xml version="1.0" encoding="utf-8"?>
<sst xmlns="http://schemas.openxmlformats.org/spreadsheetml/2006/main" count="736" uniqueCount="204">
  <si>
    <t>Figures use 2021 thresholds adjusted for inflation with the Consumer Price Index Retroactive Series and corrections for underreporting of benefits from SNAP, Supplemental Security Income, and Temporary Assistance for Needy Families (TANF).</t>
  </si>
  <si>
    <t>Population totals
(In thousands)</t>
  </si>
  <si>
    <t>Total in poverty not counting government assistance or taxes
(In thousands)</t>
  </si>
  <si>
    <t>Total in poverty counting government assistance and taxes
(In thousands)</t>
  </si>
  <si>
    <t>Number lifted by government assistance and taxes
(In thousands)</t>
  </si>
  <si>
    <t>Percent in poverty not counting government assistance or taxes</t>
  </si>
  <si>
    <t>Percent in poverty counting government assistance and taxes</t>
  </si>
  <si>
    <t>Percentage-point reduction in poverty from government assistance and taxes</t>
  </si>
  <si>
    <t>Percent reduction in poverty from government assistance and taxes</t>
  </si>
  <si>
    <t>Under 18</t>
  </si>
  <si>
    <t>18-64, no SS/SSI, with children</t>
  </si>
  <si>
    <t>18-64, no SS/SSI, no children</t>
  </si>
  <si>
    <t>18-64, with SS/SSI</t>
  </si>
  <si>
    <t>65 and over</t>
  </si>
  <si>
    <t>Total</t>
  </si>
  <si>
    <t>Percent in deep poverty not counting government assistance or taxes</t>
  </si>
  <si>
    <t>Percent in deep poverty counting government assistance and taxes</t>
  </si>
  <si>
    <t>Percentage-point reduction in deep poverty from government assistance and taxes</t>
  </si>
  <si>
    <t>Percent reduction in deep poverty from government assistance and taxes</t>
  </si>
  <si>
    <t>All figures in this tab are for the 18-64, no SS/SSI, no children population and use the Supplemental Poverty Measure (SPM) and 2021 thresholds adjusted for inflation with the Consumer Price Index Retroactive Series. We correct for underreporting of benefits from SNAP, Supplemental Security Income, and Temporary Assistance for Needy Families (TANF).</t>
  </si>
  <si>
    <t xml:space="preserve">Table C1: </t>
  </si>
  <si>
    <t>By Age</t>
  </si>
  <si>
    <t>18-29</t>
  </si>
  <si>
    <t>30-54</t>
  </si>
  <si>
    <t>55-64</t>
  </si>
  <si>
    <t>Table C2:</t>
  </si>
  <si>
    <t>By Sex</t>
  </si>
  <si>
    <t>Male</t>
  </si>
  <si>
    <t>Female</t>
  </si>
  <si>
    <t xml:space="preserve">Table C3: </t>
  </si>
  <si>
    <t>By Race and Ethnicity</t>
  </si>
  <si>
    <t>White only, not Latino</t>
  </si>
  <si>
    <t>Black only, not Latino</t>
  </si>
  <si>
    <t>Latino (any race)</t>
  </si>
  <si>
    <t>Asian only, not Latino</t>
  </si>
  <si>
    <t>Another race or multi-racial, not Latino</t>
  </si>
  <si>
    <t xml:space="preserve">Table C4: </t>
  </si>
  <si>
    <t>By Age, Sex and Race and Ethnicity</t>
  </si>
  <si>
    <t>Men 18-29</t>
  </si>
  <si>
    <t>Men 30-54</t>
  </si>
  <si>
    <t>Men 55-64</t>
  </si>
  <si>
    <t>Women 18-29</t>
  </si>
  <si>
    <t>Women 30-54</t>
  </si>
  <si>
    <t>Women 55-64</t>
  </si>
  <si>
    <t xml:space="preserve">Table C5: </t>
  </si>
  <si>
    <t>By Census Division</t>
  </si>
  <si>
    <t>New England</t>
  </si>
  <si>
    <t>Middle Atlantic</t>
  </si>
  <si>
    <t>East North Central</t>
  </si>
  <si>
    <t>West North Central</t>
  </si>
  <si>
    <t>South Atlantic</t>
  </si>
  <si>
    <t>East South Central</t>
  </si>
  <si>
    <t>West South Central</t>
  </si>
  <si>
    <t>Mountain</t>
  </si>
  <si>
    <t>Pacific</t>
  </si>
  <si>
    <t xml:space="preserve">Note: To see which states fall into each division, go here: </t>
  </si>
  <si>
    <t>https://www2.census.gov/geo/pdfs/maps-data/maps/reference/us_regdiv.pdf</t>
  </si>
  <si>
    <t xml:space="preserve">Table C6: </t>
  </si>
  <si>
    <t>By Metro/Non-Metro</t>
  </si>
  <si>
    <t>Metro</t>
  </si>
  <si>
    <t>Non-Metro</t>
  </si>
  <si>
    <t>Not Identified</t>
  </si>
  <si>
    <t>All figures in this tab use the Supplemental Poverty Measure (SPM) and 2021 thresholds adjusted for inflation with the Consumer Price Index Retroactive Series. We correct for underreporting of benefits in 1993, 1999 and 2017 from SNAP, Supplemental Security Income, and Temporary Assistance for Needy Families (TANF).</t>
  </si>
  <si>
    <t xml:space="preserve">Table D1: </t>
  </si>
  <si>
    <t>18-64, no SSI/SS, no children -- All races and ethnicities</t>
  </si>
  <si>
    <t xml:space="preserve">Table D2: </t>
  </si>
  <si>
    <t>White, 18-64, no SSI/SS, no children</t>
  </si>
  <si>
    <t xml:space="preserve">Table D3: </t>
  </si>
  <si>
    <t>Black, 18-64, no SSI/SS, no children</t>
  </si>
  <si>
    <t xml:space="preserve">Table D4: </t>
  </si>
  <si>
    <t>Latino, 18-64, no SSI/SS, no children</t>
  </si>
  <si>
    <t xml:space="preserve">Table D5: </t>
  </si>
  <si>
    <t>Under 18 -- All races and ethnicities</t>
  </si>
  <si>
    <t xml:space="preserve">Table D6: </t>
  </si>
  <si>
    <t>White, under 18</t>
  </si>
  <si>
    <t xml:space="preserve">Table D7: </t>
  </si>
  <si>
    <t>Black, under 18</t>
  </si>
  <si>
    <t xml:space="preserve">Table D8: </t>
  </si>
  <si>
    <t>Latino, under 18</t>
  </si>
  <si>
    <t xml:space="preserve">Table D9: </t>
  </si>
  <si>
    <t>65 and over -- All races and ethnicities</t>
  </si>
  <si>
    <t xml:space="preserve">Table D10: </t>
  </si>
  <si>
    <t>White, 65 and over</t>
  </si>
  <si>
    <t xml:space="preserve">Table D11: </t>
  </si>
  <si>
    <t>Black, 65 and over</t>
  </si>
  <si>
    <t xml:space="preserve">Table D12: </t>
  </si>
  <si>
    <t>Latino, 65 and over</t>
  </si>
  <si>
    <t xml:space="preserve">Table D13: </t>
  </si>
  <si>
    <t>18-64, no SSI/SS, with children -- All races and ethnicities</t>
  </si>
  <si>
    <t xml:space="preserve">Table D14: </t>
  </si>
  <si>
    <t>White, 18-64, no SSI/SS, with children</t>
  </si>
  <si>
    <t xml:space="preserve">Table D15: </t>
  </si>
  <si>
    <t>Black, 18-64, no SSI/SS, with children</t>
  </si>
  <si>
    <t xml:space="preserve">Table D16: </t>
  </si>
  <si>
    <t>Latino, 18-64, no SSI/SS, with children</t>
  </si>
  <si>
    <t xml:space="preserve">Table D17: </t>
  </si>
  <si>
    <t>All ages, including all races and ethnicities</t>
  </si>
  <si>
    <t xml:space="preserve">Table E1: </t>
  </si>
  <si>
    <t>Total in deep poverty not counting government assistance or taxes
(In thousands)</t>
  </si>
  <si>
    <t>Total in deep poverty counting government assistance and taxes
(In thousands)</t>
  </si>
  <si>
    <t xml:space="preserve">Table E2: </t>
  </si>
  <si>
    <t xml:space="preserve">Table E3: </t>
  </si>
  <si>
    <t xml:space="preserve">Table E4: </t>
  </si>
  <si>
    <t xml:space="preserve">Table E5: </t>
  </si>
  <si>
    <t xml:space="preserve">Table E6: </t>
  </si>
  <si>
    <t xml:space="preserve">Table E7: </t>
  </si>
  <si>
    <t xml:space="preserve">Table E8: </t>
  </si>
  <si>
    <t xml:space="preserve">Table E9: </t>
  </si>
  <si>
    <t xml:space="preserve">Table E10: </t>
  </si>
  <si>
    <t xml:space="preserve">Table E11: </t>
  </si>
  <si>
    <t xml:space="preserve">Table E12: </t>
  </si>
  <si>
    <t xml:space="preserve">Table E13: </t>
  </si>
  <si>
    <t xml:space="preserve">Table E14: </t>
  </si>
  <si>
    <t xml:space="preserve">Table E15: </t>
  </si>
  <si>
    <t xml:space="preserve">Table E16: </t>
  </si>
  <si>
    <t xml:space="preserve">Table E17: </t>
  </si>
  <si>
    <t>All figures in this tab use the Supplemental Poverty Measure (SPM) and 2021 thresholds adjusted for inflation with the Consumer Price Index Retroactive Series. We correct for underreporting of benefits in 1993, 1999 and 2017 from SNAP, Supplemental Security Income, and Temporary Assistance for Needy Families (TANF).
Poverty gap = Amount of money needed to raise SPM resources of SPM units in poverty to SPM poverty line
(Note that for SPM units with negative resources, we set their resources to zero prior to poverty gap calculations)
Poverty gap figures are NOT adjusted for inflation.</t>
  </si>
  <si>
    <t xml:space="preserve">Table F1: </t>
  </si>
  <si>
    <t>Poverty gap not counting government assistance or taxes</t>
  </si>
  <si>
    <t>Poverty gap counting government assistance and taxes</t>
  </si>
  <si>
    <t>Percent Change</t>
  </si>
  <si>
    <t xml:space="preserve">Table F2: </t>
  </si>
  <si>
    <t xml:space="preserve">Table F3: </t>
  </si>
  <si>
    <t xml:space="preserve">Table F4: </t>
  </si>
  <si>
    <t xml:space="preserve">Table F5: </t>
  </si>
  <si>
    <t xml:space="preserve">Table F6: </t>
  </si>
  <si>
    <t xml:space="preserve">Table F7: </t>
  </si>
  <si>
    <t xml:space="preserve">Table F8: </t>
  </si>
  <si>
    <t xml:space="preserve">Table F9: </t>
  </si>
  <si>
    <t xml:space="preserve">Table F10: </t>
  </si>
  <si>
    <t xml:space="preserve">Table F11: </t>
  </si>
  <si>
    <t xml:space="preserve">Table F12: </t>
  </si>
  <si>
    <t xml:space="preserve">Table F13: </t>
  </si>
  <si>
    <t xml:space="preserve">Table F14: </t>
  </si>
  <si>
    <t xml:space="preserve">Table F15: </t>
  </si>
  <si>
    <t xml:space="preserve">Table F16: </t>
  </si>
  <si>
    <t xml:space="preserve">Table F17: </t>
  </si>
  <si>
    <t xml:space="preserve">Table G1: </t>
  </si>
  <si>
    <t>18-64, no SSI/SS, no children</t>
  </si>
  <si>
    <t xml:space="preserve">Table G2: </t>
  </si>
  <si>
    <t>18-64, no SSI/SS, with children</t>
  </si>
  <si>
    <t xml:space="preserve">Table G3: </t>
  </si>
  <si>
    <t>18-64, with SSI/SS, no children</t>
  </si>
  <si>
    <t xml:space="preserve">Table G4: </t>
  </si>
  <si>
    <t>18-64, with SSI/SS, with children</t>
  </si>
  <si>
    <t xml:space="preserve">Table G5: </t>
  </si>
  <si>
    <t>18-64, no SSI/SS</t>
  </si>
  <si>
    <t xml:space="preserve">Table G6: </t>
  </si>
  <si>
    <t>18-64, with SSI/SS</t>
  </si>
  <si>
    <t xml:space="preserve">Table G7: </t>
  </si>
  <si>
    <t xml:space="preserve">Summary Table: Percentage point reduction in poverty from government assistance and taxes </t>
  </si>
  <si>
    <t>Overall U.S. Population</t>
  </si>
  <si>
    <t>Percent of U.S. Population</t>
  </si>
  <si>
    <t>Population</t>
  </si>
  <si>
    <t>People in poverty counting government assistance and taxes</t>
  </si>
  <si>
    <t>Totals</t>
  </si>
  <si>
    <t>Shares</t>
  </si>
  <si>
    <t>`</t>
  </si>
  <si>
    <t>Figures for Latinos, 18-64, no SSI/SS, no children</t>
  </si>
  <si>
    <t>Native born citizen</t>
  </si>
  <si>
    <t>n.a.</t>
  </si>
  <si>
    <t>Foreign born, total</t>
  </si>
  <si>
    <t>Foreign born, naturalized citizen</t>
  </si>
  <si>
    <t>Foreign born, non-citizen</t>
  </si>
  <si>
    <t>Figures for all Latinos</t>
  </si>
  <si>
    <t>Table A: Below 100% FPL, 2017</t>
  </si>
  <si>
    <t>Table B: Below 50% FPL, 2017</t>
  </si>
  <si>
    <t xml:space="preserve">Table A: </t>
  </si>
  <si>
    <t xml:space="preserve">Table B: </t>
  </si>
  <si>
    <t>Table D: Below 100% FPL, historical analysis</t>
  </si>
  <si>
    <t>Table C: Detailed 2017 analysis</t>
  </si>
  <si>
    <t>Table F: Historical poverty gap analysis</t>
  </si>
  <si>
    <t>Table H: Shares of US. population consisting of individuals aged 18-64 who are not raising children or receiving SSI or social security, for various years</t>
  </si>
  <si>
    <t>Table I1: Figures for overall U.S. Population</t>
  </si>
  <si>
    <t>Table I2: Figures for 18-64, no SSI/SS, no children</t>
  </si>
  <si>
    <t>Table J2:</t>
  </si>
  <si>
    <t>Table J1:</t>
  </si>
  <si>
    <t>Tab</t>
  </si>
  <si>
    <t>A</t>
  </si>
  <si>
    <t>B</t>
  </si>
  <si>
    <t>C</t>
  </si>
  <si>
    <t>D</t>
  </si>
  <si>
    <t>E</t>
  </si>
  <si>
    <t>F</t>
  </si>
  <si>
    <t>G</t>
  </si>
  <si>
    <t>H</t>
  </si>
  <si>
    <t>I</t>
  </si>
  <si>
    <t>J</t>
  </si>
  <si>
    <t>Analysis</t>
  </si>
  <si>
    <t>Below 100% FPL, historical</t>
  </si>
  <si>
    <t>Below 50% FPL, historical</t>
  </si>
  <si>
    <t>Below 100% FPL, 2017</t>
  </si>
  <si>
    <t>Below 50% FPL, 2017</t>
  </si>
  <si>
    <t>Detailed analysis, 2017</t>
  </si>
  <si>
    <t>Poverty gap, historical</t>
  </si>
  <si>
    <t>U.S. population shares, historical</t>
  </si>
  <si>
    <t>Various shares by race and ethnicity, historical</t>
  </si>
  <si>
    <t>Shares of Latino population, historical</t>
  </si>
  <si>
    <t>Table E: Below 50% FPL, historical analysis</t>
  </si>
  <si>
    <t>Table G: Below 100% FPL, historical</t>
  </si>
  <si>
    <t>Table H:</t>
  </si>
  <si>
    <t>Table I: Shares of overall U.S. population, the poverty population, and adults 18-64 not raising children or receiving SSI or Social Security (both poor and overall), by race and ethnicity, 1970 and 2017</t>
  </si>
  <si>
    <t>Table J: Shares of all Latinos, and of Latinos 18-64 not raising children or receiving SSI or Social Security, by citizenship status, for various years</t>
  </si>
  <si>
    <t>Danilo Trisi produced these tables using Census data, authored Appendix A, and provided guidance on the analysis of these data for Robert Greenstein's Hamilton Project Paper "The austere U.S. safety net for poor non-elderly childless adults who are not raising children and do not receive disability benefits." For details on the data and analysis produced in these spreadsheets, please see Appendix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</si>
</sst>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0.0%"/>
    <numFmt numFmtId="166" formatCode="&quot;$&quot;#,##0"/>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Calibri"/>
      <family val="2"/>
    </font>
    <font>
      <sz val="11"/>
      <color rgb="FF000000"/>
      <name val="Calibri"/>
      <family val="2"/>
    </font>
    <font>
      <i/>
      <sz val="11"/>
      <color rgb="FF000000"/>
      <name val="Calibri"/>
      <family val="2"/>
    </font>
  </fonts>
  <fills count="9">
    <fill>
      <patternFill patternType="none"/>
    </fill>
    <fill>
      <patternFill patternType="gray125"/>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CCFF"/>
        <bgColor indexed="64"/>
      </patternFill>
    </fill>
    <fill>
      <patternFill patternType="solid">
        <fgColor rgb="FF00FFCC"/>
        <bgColor indexed="64"/>
      </patternFill>
    </fill>
    <fill>
      <patternFill patternType="solid">
        <fgColor theme="4" tint="0.59999389629810485"/>
        <bgColor indexed="64"/>
      </patternFill>
    </fill>
  </fills>
  <borders count="7">
    <border>
      <left/>
      <right/>
      <top/>
      <bottom/>
      <diagonal/>
    </border>
    <border>
      <left style="thin">
        <color auto="1"/>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67">
    <xf numFmtId="0" fontId="0" fillId="0" borderId="0" xfId="0"/>
    <xf numFmtId="0" fontId="2" fillId="2" borderId="1" xfId="0" applyFont="1" applyFill="1" applyBorder="1"/>
    <xf numFmtId="0" fontId="0" fillId="0" borderId="1" xfId="0" applyBorder="1"/>
    <xf numFmtId="0" fontId="0" fillId="0" borderId="1" xfId="0" applyBorder="1" applyAlignment="1">
      <alignment wrapText="1"/>
    </xf>
    <xf numFmtId="0" fontId="0" fillId="0" borderId="2" xfId="0" applyBorder="1" applyAlignment="1">
      <alignment wrapText="1"/>
    </xf>
    <xf numFmtId="164" fontId="4" fillId="0" borderId="1" xfId="0" applyNumberFormat="1" applyFont="1" applyBorder="1"/>
    <xf numFmtId="164" fontId="5" fillId="0" borderId="1" xfId="2" applyNumberFormat="1" applyFont="1" applyBorder="1" applyAlignment="1"/>
    <xf numFmtId="164" fontId="0" fillId="0" borderId="5" xfId="0" applyNumberFormat="1" applyBorder="1"/>
    <xf numFmtId="165" fontId="0" fillId="0" borderId="1" xfId="2" applyNumberFormat="1" applyFont="1" applyBorder="1"/>
    <xf numFmtId="165" fontId="0" fillId="0" borderId="1" xfId="0" applyNumberFormat="1" applyBorder="1"/>
    <xf numFmtId="9" fontId="0" fillId="0" borderId="1" xfId="2" applyFont="1" applyBorder="1"/>
    <xf numFmtId="0" fontId="2" fillId="0" borderId="0" xfId="0" applyFont="1"/>
    <xf numFmtId="0" fontId="3" fillId="0" borderId="0" xfId="3"/>
    <xf numFmtId="0" fontId="2" fillId="3" borderId="1" xfId="0" applyFont="1" applyFill="1" applyBorder="1"/>
    <xf numFmtId="0" fontId="2" fillId="4" borderId="1" xfId="0" applyFont="1" applyFill="1" applyBorder="1"/>
    <xf numFmtId="0" fontId="0" fillId="0" borderId="1" xfId="0" applyBorder="1" applyAlignment="1">
      <alignment horizontal="left" indent="2"/>
    </xf>
    <xf numFmtId="0" fontId="0" fillId="0" borderId="6" xfId="0" applyBorder="1"/>
    <xf numFmtId="0" fontId="2" fillId="5" borderId="1" xfId="0" applyFont="1" applyFill="1" applyBorder="1"/>
    <xf numFmtId="0" fontId="2" fillId="6" borderId="1" xfId="0" applyFont="1" applyFill="1" applyBorder="1"/>
    <xf numFmtId="0" fontId="2" fillId="7" borderId="1" xfId="0" applyFont="1" applyFill="1" applyBorder="1"/>
    <xf numFmtId="166" fontId="0" fillId="0" borderId="1" xfId="1" applyNumberFormat="1" applyFont="1" applyBorder="1"/>
    <xf numFmtId="9" fontId="0" fillId="0" borderId="5" xfId="2" applyFont="1" applyBorder="1"/>
    <xf numFmtId="0" fontId="2" fillId="8" borderId="1" xfId="0" applyFont="1" applyFill="1" applyBorder="1"/>
    <xf numFmtId="164" fontId="0" fillId="0" borderId="0" xfId="0" applyNumberFormat="1"/>
    <xf numFmtId="0" fontId="2" fillId="4" borderId="1" xfId="0" applyFont="1" applyFill="1" applyBorder="1" applyAlignment="1">
      <alignment horizontal="right" wrapText="1"/>
    </xf>
    <xf numFmtId="3" fontId="0" fillId="0" borderId="1" xfId="0" applyNumberFormat="1" applyBorder="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right"/>
    </xf>
    <xf numFmtId="0" fontId="0" fillId="0" borderId="0" xfId="0" applyAlignment="1">
      <alignment horizontal="right"/>
    </xf>
    <xf numFmtId="0" fontId="0" fillId="0" borderId="1" xfId="0" applyBorder="1" applyAlignment="1">
      <alignment horizontal="right"/>
    </xf>
    <xf numFmtId="0" fontId="0" fillId="0" borderId="0" xfId="0" applyFont="1"/>
    <xf numFmtId="0" fontId="0" fillId="0" borderId="1" xfId="0" applyFont="1" applyBorder="1"/>
    <xf numFmtId="3" fontId="0" fillId="0" borderId="1" xfId="0" applyNumberFormat="1" applyFont="1" applyBorder="1"/>
    <xf numFmtId="0" fontId="6" fillId="0" borderId="0" xfId="0" applyFont="1" applyAlignment="1">
      <alignment horizontal="left" vertical="top"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2" fillId="3" borderId="4" xfId="0" applyFont="1" applyFill="1" applyBorder="1" applyAlignment="1">
      <alignment horizontal="left" wrapText="1"/>
    </xf>
    <xf numFmtId="0" fontId="2" fillId="4" borderId="1" xfId="0" applyFont="1" applyFill="1" applyBorder="1" applyAlignment="1">
      <alignment horizontal="left" wrapText="1"/>
    </xf>
    <xf numFmtId="0" fontId="2" fillId="0" borderId="0" xfId="0" applyFont="1" applyAlignment="1">
      <alignment horizontal="left" wrapText="1"/>
    </xf>
    <xf numFmtId="0" fontId="2" fillId="4" borderId="2" xfId="0" applyFont="1" applyFill="1" applyBorder="1" applyAlignment="1">
      <alignment horizontal="left" wrapText="1"/>
    </xf>
    <xf numFmtId="0" fontId="2" fillId="4" borderId="3" xfId="0" applyFont="1" applyFill="1" applyBorder="1" applyAlignment="1">
      <alignment horizontal="left" wrapText="1"/>
    </xf>
    <xf numFmtId="0" fontId="2" fillId="4" borderId="4" xfId="0" applyFont="1" applyFill="1" applyBorder="1" applyAlignment="1">
      <alignment horizontal="left" wrapText="1"/>
    </xf>
    <xf numFmtId="0" fontId="2" fillId="5" borderId="2" xfId="0" applyFont="1" applyFill="1" applyBorder="1" applyAlignment="1">
      <alignment horizontal="left" wrapText="1"/>
    </xf>
    <xf numFmtId="0" fontId="2" fillId="5" borderId="3" xfId="0" applyFont="1" applyFill="1" applyBorder="1" applyAlignment="1">
      <alignment horizontal="left" wrapText="1"/>
    </xf>
    <xf numFmtId="0" fontId="2" fillId="5" borderId="4" xfId="0" applyFont="1" applyFill="1" applyBorder="1" applyAlignment="1">
      <alignment horizontal="left" wrapText="1"/>
    </xf>
    <xf numFmtId="0" fontId="2" fillId="6" borderId="2" xfId="0" applyFont="1" applyFill="1" applyBorder="1" applyAlignment="1">
      <alignment horizontal="left" wrapText="1"/>
    </xf>
    <xf numFmtId="0" fontId="2" fillId="6" borderId="3" xfId="0" applyFont="1" applyFill="1" applyBorder="1" applyAlignment="1">
      <alignment horizontal="left" wrapText="1"/>
    </xf>
    <xf numFmtId="0" fontId="2" fillId="6" borderId="4" xfId="0" applyFont="1" applyFill="1" applyBorder="1" applyAlignment="1">
      <alignment horizontal="left" wrapText="1"/>
    </xf>
    <xf numFmtId="0" fontId="2" fillId="7" borderId="3" xfId="0" applyFont="1" applyFill="1" applyBorder="1" applyAlignment="1">
      <alignment horizontal="left" wrapText="1"/>
    </xf>
    <xf numFmtId="0" fontId="2" fillId="7" borderId="2" xfId="0" applyFont="1" applyFill="1" applyBorder="1" applyAlignment="1">
      <alignment horizontal="left" wrapText="1"/>
    </xf>
    <xf numFmtId="0" fontId="2" fillId="8" borderId="2" xfId="0" applyFont="1" applyFill="1" applyBorder="1" applyAlignment="1">
      <alignment horizontal="left" wrapText="1"/>
    </xf>
    <xf numFmtId="0" fontId="2" fillId="8" borderId="3" xfId="0" applyFont="1" applyFill="1" applyBorder="1" applyAlignment="1">
      <alignment horizontal="left" wrapText="1"/>
    </xf>
    <xf numFmtId="0" fontId="2" fillId="8" borderId="4" xfId="0" applyFont="1" applyFill="1" applyBorder="1" applyAlignment="1">
      <alignment horizontal="left" wrapText="1"/>
    </xf>
    <xf numFmtId="0" fontId="2" fillId="4" borderId="1" xfId="0" applyFont="1" applyFill="1" applyBorder="1" applyAlignment="1">
      <alignment horizontal="center"/>
    </xf>
    <xf numFmtId="0" fontId="2" fillId="3" borderId="1" xfId="0" applyFont="1" applyFill="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horizontal="center"/>
    </xf>
    <xf numFmtId="0" fontId="2" fillId="8" borderId="1" xfId="0" applyFont="1" applyFill="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8" borderId="1" xfId="0" applyFont="1" applyFill="1" applyBorder="1" applyAlignment="1">
      <alignment horizontal="left" vertic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2.census.gov/geo/pdfs/maps-data/maps/reference/us_regdi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61E8E-728A-4D3F-BB22-85D9CFBE709F}">
  <sheetPr>
    <tabColor theme="9"/>
  </sheetPr>
  <dimension ref="A1:J12"/>
  <sheetViews>
    <sheetView workbookViewId="0">
      <selection activeCell="K6" sqref="K6"/>
    </sheetView>
  </sheetViews>
  <sheetFormatPr defaultRowHeight="14.5" x14ac:dyDescent="0.35"/>
  <cols>
    <col min="2" max="2" width="38.7265625" bestFit="1" customWidth="1"/>
  </cols>
  <sheetData>
    <row r="1" spans="1:10" ht="48" customHeight="1" x14ac:dyDescent="0.35">
      <c r="A1" s="35" t="s">
        <v>203</v>
      </c>
      <c r="B1" s="35"/>
      <c r="C1" s="35"/>
      <c r="D1" s="35"/>
      <c r="E1" s="35"/>
      <c r="F1" s="35"/>
      <c r="G1" s="35"/>
      <c r="H1" s="35"/>
      <c r="I1" s="35"/>
      <c r="J1" s="35"/>
    </row>
    <row r="2" spans="1:10" s="11" customFormat="1" x14ac:dyDescent="0.35">
      <c r="A2" s="11" t="s">
        <v>177</v>
      </c>
      <c r="B2" s="11" t="s">
        <v>188</v>
      </c>
    </row>
    <row r="3" spans="1:10" x14ac:dyDescent="0.35">
      <c r="A3" t="s">
        <v>178</v>
      </c>
      <c r="B3" t="s">
        <v>191</v>
      </c>
    </row>
    <row r="4" spans="1:10" x14ac:dyDescent="0.35">
      <c r="A4" t="s">
        <v>179</v>
      </c>
      <c r="B4" t="s">
        <v>192</v>
      </c>
    </row>
    <row r="5" spans="1:10" x14ac:dyDescent="0.35">
      <c r="A5" t="s">
        <v>180</v>
      </c>
      <c r="B5" t="s">
        <v>193</v>
      </c>
    </row>
    <row r="6" spans="1:10" x14ac:dyDescent="0.35">
      <c r="A6" t="s">
        <v>181</v>
      </c>
      <c r="B6" t="s">
        <v>189</v>
      </c>
    </row>
    <row r="7" spans="1:10" x14ac:dyDescent="0.35">
      <c r="A7" t="s">
        <v>182</v>
      </c>
      <c r="B7" t="s">
        <v>190</v>
      </c>
    </row>
    <row r="8" spans="1:10" x14ac:dyDescent="0.35">
      <c r="A8" t="s">
        <v>183</v>
      </c>
      <c r="B8" t="s">
        <v>194</v>
      </c>
    </row>
    <row r="9" spans="1:10" x14ac:dyDescent="0.35">
      <c r="A9" t="s">
        <v>184</v>
      </c>
      <c r="B9" t="s">
        <v>189</v>
      </c>
    </row>
    <row r="10" spans="1:10" x14ac:dyDescent="0.35">
      <c r="A10" t="s">
        <v>185</v>
      </c>
      <c r="B10" t="s">
        <v>195</v>
      </c>
    </row>
    <row r="11" spans="1:10" x14ac:dyDescent="0.35">
      <c r="A11" t="s">
        <v>186</v>
      </c>
      <c r="B11" t="s">
        <v>196</v>
      </c>
    </row>
    <row r="12" spans="1:10" x14ac:dyDescent="0.35">
      <c r="A12" t="s">
        <v>187</v>
      </c>
      <c r="B12" t="s">
        <v>197</v>
      </c>
    </row>
  </sheetData>
  <mergeCells count="1">
    <mergeCell ref="A1:J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B0558-98CA-4CBA-A7C5-CF7C9B71D32B}">
  <dimension ref="A1:I24"/>
  <sheetViews>
    <sheetView workbookViewId="0">
      <selection activeCell="A9" sqref="A9"/>
    </sheetView>
  </sheetViews>
  <sheetFormatPr defaultRowHeight="14.5" x14ac:dyDescent="0.35"/>
  <cols>
    <col min="1" max="1" width="37.453125" customWidth="1"/>
    <col min="2" max="9" width="16.08984375" customWidth="1"/>
  </cols>
  <sheetData>
    <row r="1" spans="1:9" x14ac:dyDescent="0.35">
      <c r="A1" s="11" t="s">
        <v>201</v>
      </c>
    </row>
    <row r="2" spans="1:9" x14ac:dyDescent="0.35">
      <c r="A2" s="11"/>
    </row>
    <row r="3" spans="1:9" x14ac:dyDescent="0.35">
      <c r="A3" s="26" t="s">
        <v>173</v>
      </c>
      <c r="B3" s="58" t="s">
        <v>153</v>
      </c>
      <c r="C3" s="58"/>
      <c r="D3" s="58"/>
      <c r="E3" s="58"/>
      <c r="F3" s="59" t="s">
        <v>154</v>
      </c>
      <c r="G3" s="59"/>
      <c r="H3" s="59"/>
      <c r="I3" s="59"/>
    </row>
    <row r="4" spans="1:9" x14ac:dyDescent="0.35">
      <c r="A4" s="2"/>
      <c r="B4" s="60" t="s">
        <v>155</v>
      </c>
      <c r="C4" s="61"/>
      <c r="D4" s="60" t="s">
        <v>156</v>
      </c>
      <c r="E4" s="60"/>
      <c r="F4" s="60" t="s">
        <v>155</v>
      </c>
      <c r="G4" s="61"/>
      <c r="H4" s="60" t="s">
        <v>156</v>
      </c>
      <c r="I4" s="60"/>
    </row>
    <row r="5" spans="1:9" x14ac:dyDescent="0.35">
      <c r="A5" s="2"/>
      <c r="B5" s="27">
        <v>1970</v>
      </c>
      <c r="C5" s="26">
        <v>2017</v>
      </c>
      <c r="D5" s="27">
        <v>1970</v>
      </c>
      <c r="E5" s="26">
        <v>2017</v>
      </c>
      <c r="F5" s="27">
        <v>1970</v>
      </c>
      <c r="G5" s="26">
        <v>2017</v>
      </c>
      <c r="H5" s="27">
        <v>1970</v>
      </c>
      <c r="I5" s="26">
        <v>2017</v>
      </c>
    </row>
    <row r="6" spans="1:9" x14ac:dyDescent="0.35">
      <c r="A6" s="2" t="s">
        <v>31</v>
      </c>
      <c r="B6" s="25">
        <v>153793622</v>
      </c>
      <c r="C6" s="25">
        <v>195530357</v>
      </c>
      <c r="D6" s="10">
        <v>0.76257266849120819</v>
      </c>
      <c r="E6" s="10">
        <v>0.60506475002589077</v>
      </c>
      <c r="F6" s="25">
        <v>27697869</v>
      </c>
      <c r="G6" s="25">
        <v>19780270</v>
      </c>
      <c r="H6" s="10">
        <v>0.5843286196326104</v>
      </c>
      <c r="I6" s="10">
        <v>0.4380019280236252</v>
      </c>
    </row>
    <row r="7" spans="1:9" x14ac:dyDescent="0.35">
      <c r="A7" s="2" t="s">
        <v>32</v>
      </c>
      <c r="B7" s="25">
        <v>21777273</v>
      </c>
      <c r="C7" s="25">
        <v>39714183</v>
      </c>
      <c r="D7" s="10">
        <v>0.10798076648504669</v>
      </c>
      <c r="E7" s="10">
        <v>0.12289473909863255</v>
      </c>
      <c r="F7" s="25">
        <v>10764545</v>
      </c>
      <c r="G7" s="25">
        <v>8774781</v>
      </c>
      <c r="H7" s="10">
        <v>0.22709442812452896</v>
      </c>
      <c r="I7" s="10">
        <v>0.19430326259373981</v>
      </c>
    </row>
    <row r="8" spans="1:9" x14ac:dyDescent="0.35">
      <c r="A8" s="2" t="s">
        <v>33</v>
      </c>
      <c r="B8" s="25">
        <v>8918984</v>
      </c>
      <c r="C8" s="25">
        <v>59227166</v>
      </c>
      <c r="D8" s="10">
        <v>4.4224027893109835E-2</v>
      </c>
      <c r="E8" s="10">
        <v>0.1832772718280872</v>
      </c>
      <c r="F8" s="25">
        <v>4098950</v>
      </c>
      <c r="G8" s="25">
        <v>12247416</v>
      </c>
      <c r="H8" s="10">
        <v>8.6473576557210538E-2</v>
      </c>
      <c r="I8" s="10">
        <v>0.27119912019944092</v>
      </c>
    </row>
    <row r="9" spans="1:9" x14ac:dyDescent="0.35">
      <c r="A9" s="2" t="s">
        <v>35</v>
      </c>
      <c r="B9" s="25">
        <v>17187455</v>
      </c>
      <c r="C9" s="25">
        <v>28684382</v>
      </c>
      <c r="D9" s="10">
        <v>8.5222542089050737E-2</v>
      </c>
      <c r="E9" s="10">
        <v>8.8763242141869356E-2</v>
      </c>
      <c r="F9" s="25">
        <v>4839821</v>
      </c>
      <c r="G9" s="25">
        <v>4357768</v>
      </c>
      <c r="H9" s="10">
        <v>0.10210337568565005</v>
      </c>
      <c r="I9" s="10">
        <v>9.6495689183194025E-2</v>
      </c>
    </row>
    <row r="10" spans="1:9" x14ac:dyDescent="0.35">
      <c r="A10" s="2" t="s">
        <v>14</v>
      </c>
      <c r="B10" s="25">
        <v>201677333</v>
      </c>
      <c r="C10" s="25">
        <v>323156087</v>
      </c>
      <c r="D10" s="10">
        <v>1</v>
      </c>
      <c r="E10" s="10">
        <v>1</v>
      </c>
      <c r="F10" s="25">
        <v>47401185</v>
      </c>
      <c r="G10" s="25">
        <v>45160235</v>
      </c>
      <c r="H10" s="10">
        <v>1</v>
      </c>
      <c r="I10" s="10">
        <v>1</v>
      </c>
    </row>
    <row r="13" spans="1:9" x14ac:dyDescent="0.35">
      <c r="A13" s="26" t="s">
        <v>174</v>
      </c>
      <c r="B13" s="58" t="s">
        <v>153</v>
      </c>
      <c r="C13" s="58"/>
      <c r="D13" s="58"/>
      <c r="E13" s="58"/>
      <c r="F13" s="59" t="s">
        <v>154</v>
      </c>
      <c r="G13" s="59"/>
      <c r="H13" s="59"/>
      <c r="I13" s="59"/>
    </row>
    <row r="14" spans="1:9" x14ac:dyDescent="0.35">
      <c r="A14" s="2"/>
      <c r="B14" s="60" t="s">
        <v>155</v>
      </c>
      <c r="C14" s="61"/>
      <c r="D14" s="60" t="s">
        <v>156</v>
      </c>
      <c r="E14" s="60"/>
      <c r="F14" s="60" t="s">
        <v>155</v>
      </c>
      <c r="G14" s="61"/>
      <c r="H14" s="60" t="s">
        <v>156</v>
      </c>
      <c r="I14" s="60"/>
    </row>
    <row r="15" spans="1:9" x14ac:dyDescent="0.35">
      <c r="A15" s="2"/>
      <c r="B15" s="27">
        <v>1970</v>
      </c>
      <c r="C15" s="26">
        <v>2017</v>
      </c>
      <c r="D15" s="27">
        <v>1970</v>
      </c>
      <c r="E15" s="26">
        <v>2017</v>
      </c>
      <c r="F15" s="27">
        <v>1970</v>
      </c>
      <c r="G15" s="26">
        <v>2017</v>
      </c>
      <c r="H15" s="27">
        <v>1970</v>
      </c>
      <c r="I15" s="26">
        <v>2017</v>
      </c>
    </row>
    <row r="16" spans="1:9" x14ac:dyDescent="0.35">
      <c r="A16" s="2" t="s">
        <v>31</v>
      </c>
      <c r="B16" s="25">
        <v>35381455</v>
      </c>
      <c r="C16" s="25">
        <v>67414158</v>
      </c>
      <c r="D16" s="10">
        <v>0.79458182606483674</v>
      </c>
      <c r="E16" s="10">
        <v>0.63883991249844996</v>
      </c>
      <c r="F16" s="25">
        <v>3826376</v>
      </c>
      <c r="G16" s="25">
        <v>6784615</v>
      </c>
      <c r="H16" s="10">
        <v>0.64524014368588489</v>
      </c>
      <c r="I16" s="10">
        <v>0.48309034444480442</v>
      </c>
    </row>
    <row r="17" spans="1:9" x14ac:dyDescent="0.35">
      <c r="A17" s="2" t="s">
        <v>32</v>
      </c>
      <c r="B17" s="25">
        <v>3582749</v>
      </c>
      <c r="C17" s="25">
        <v>12991596</v>
      </c>
      <c r="D17" s="10">
        <v>8.0459869238050499E-2</v>
      </c>
      <c r="E17" s="10">
        <v>0.12311286379717465</v>
      </c>
      <c r="F17" s="25">
        <v>1061253</v>
      </c>
      <c r="G17" s="25">
        <v>2610307</v>
      </c>
      <c r="H17" s="10">
        <v>0.17895863820154539</v>
      </c>
      <c r="I17" s="10">
        <v>0.18586376791265002</v>
      </c>
    </row>
    <row r="18" spans="1:9" x14ac:dyDescent="0.35">
      <c r="A18" s="2" t="s">
        <v>33</v>
      </c>
      <c r="B18" s="25">
        <v>1272067</v>
      </c>
      <c r="C18" s="25">
        <v>15852686</v>
      </c>
      <c r="D18" s="10">
        <v>2.8567545335171172E-2</v>
      </c>
      <c r="E18" s="10">
        <v>0.15022554367741864</v>
      </c>
      <c r="F18" s="25">
        <v>253187</v>
      </c>
      <c r="G18" s="25">
        <v>3076690</v>
      </c>
      <c r="H18" s="10">
        <v>4.2694815214029708E-2</v>
      </c>
      <c r="I18" s="10">
        <v>0.21907200804318083</v>
      </c>
    </row>
    <row r="19" spans="1:9" x14ac:dyDescent="0.35">
      <c r="A19" s="2" t="s">
        <v>35</v>
      </c>
      <c r="B19" s="25">
        <v>4292125</v>
      </c>
      <c r="C19" s="25">
        <v>9267462</v>
      </c>
      <c r="D19" s="10">
        <v>9.6390736904362395E-2</v>
      </c>
      <c r="E19" s="10">
        <v>8.7821680026956797E-2</v>
      </c>
      <c r="F19" s="25">
        <v>789342</v>
      </c>
      <c r="G19" s="25">
        <v>1572583</v>
      </c>
      <c r="H19" s="10">
        <v>0.13310640289853998</v>
      </c>
      <c r="I19" s="10">
        <v>0.11197387959936472</v>
      </c>
    </row>
    <row r="20" spans="1:9" x14ac:dyDescent="0.35">
      <c r="A20" s="2" t="s">
        <v>14</v>
      </c>
      <c r="B20" s="25">
        <v>44528397</v>
      </c>
      <c r="C20" s="25">
        <v>105525902</v>
      </c>
      <c r="D20" s="10">
        <v>1</v>
      </c>
      <c r="E20" s="10">
        <v>1</v>
      </c>
      <c r="F20" s="25">
        <v>5930158</v>
      </c>
      <c r="G20" s="25">
        <v>14044195</v>
      </c>
      <c r="H20" s="10">
        <v>1</v>
      </c>
      <c r="I20" s="10">
        <v>1</v>
      </c>
    </row>
    <row r="24" spans="1:9" x14ac:dyDescent="0.35">
      <c r="C24" t="s">
        <v>157</v>
      </c>
    </row>
  </sheetData>
  <mergeCells count="12">
    <mergeCell ref="B13:E13"/>
    <mergeCell ref="F13:I13"/>
    <mergeCell ref="B14:C14"/>
    <mergeCell ref="D14:E14"/>
    <mergeCell ref="F14:G14"/>
    <mergeCell ref="H14:I14"/>
    <mergeCell ref="B3:E3"/>
    <mergeCell ref="F3:I3"/>
    <mergeCell ref="B4:C4"/>
    <mergeCell ref="D4:E4"/>
    <mergeCell ref="F4:G4"/>
    <mergeCell ref="H4:I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DF38E-39FF-4B84-A579-E535279747F7}">
  <dimension ref="A1:K19"/>
  <sheetViews>
    <sheetView tabSelected="1" workbookViewId="0">
      <selection activeCell="F17" sqref="F17"/>
    </sheetView>
  </sheetViews>
  <sheetFormatPr defaultRowHeight="14.5" x14ac:dyDescent="0.35"/>
  <cols>
    <col min="1" max="1" width="32.36328125" customWidth="1"/>
    <col min="2" max="17" width="12.1796875" customWidth="1"/>
  </cols>
  <sheetData>
    <row r="1" spans="1:11" x14ac:dyDescent="0.35">
      <c r="A1" s="11" t="s">
        <v>202</v>
      </c>
    </row>
    <row r="2" spans="1:11" x14ac:dyDescent="0.35">
      <c r="A2" s="11"/>
    </row>
    <row r="3" spans="1:11" x14ac:dyDescent="0.35">
      <c r="A3" s="22" t="s">
        <v>176</v>
      </c>
      <c r="B3" s="62" t="s">
        <v>158</v>
      </c>
      <c r="C3" s="62"/>
      <c r="D3" s="62"/>
      <c r="E3" s="62"/>
      <c r="F3" s="62"/>
      <c r="G3" s="62"/>
    </row>
    <row r="4" spans="1:11" x14ac:dyDescent="0.35">
      <c r="A4" s="2"/>
      <c r="B4" s="63" t="s">
        <v>155</v>
      </c>
      <c r="C4" s="64"/>
      <c r="D4" s="65"/>
      <c r="E4" s="63" t="s">
        <v>156</v>
      </c>
      <c r="F4" s="64"/>
      <c r="G4" s="65"/>
      <c r="H4" s="28"/>
      <c r="I4" s="28"/>
    </row>
    <row r="5" spans="1:11" x14ac:dyDescent="0.35">
      <c r="A5" s="2"/>
      <c r="B5" s="29">
        <v>1970</v>
      </c>
      <c r="C5" s="29">
        <v>1994</v>
      </c>
      <c r="D5" s="29">
        <v>2017</v>
      </c>
      <c r="E5" s="29">
        <v>1970</v>
      </c>
      <c r="F5" s="29">
        <v>1994</v>
      </c>
      <c r="G5" s="29">
        <v>2017</v>
      </c>
      <c r="H5" s="30"/>
      <c r="I5" s="30"/>
    </row>
    <row r="6" spans="1:11" x14ac:dyDescent="0.35">
      <c r="A6" s="2" t="s">
        <v>159</v>
      </c>
      <c r="B6" s="31" t="s">
        <v>160</v>
      </c>
      <c r="C6" s="25">
        <v>2846891</v>
      </c>
      <c r="D6" s="25">
        <v>8968110</v>
      </c>
      <c r="E6" s="31" t="s">
        <v>160</v>
      </c>
      <c r="F6" s="10">
        <v>0.49355313787510913</v>
      </c>
      <c r="G6" s="10">
        <v>0.5657154882144263</v>
      </c>
    </row>
    <row r="7" spans="1:11" x14ac:dyDescent="0.35">
      <c r="A7" s="2" t="s">
        <v>161</v>
      </c>
      <c r="B7" s="31" t="s">
        <v>160</v>
      </c>
      <c r="C7" s="25">
        <v>2921264</v>
      </c>
      <c r="D7" s="25">
        <v>6884576</v>
      </c>
      <c r="E7" s="31" t="s">
        <v>160</v>
      </c>
      <c r="F7" s="10">
        <v>0.50644686212489087</v>
      </c>
      <c r="G7" s="10">
        <v>0.43428451178557376</v>
      </c>
    </row>
    <row r="8" spans="1:11" x14ac:dyDescent="0.35">
      <c r="A8" s="15" t="s">
        <v>162</v>
      </c>
      <c r="B8" s="31" t="s">
        <v>160</v>
      </c>
      <c r="C8" s="25">
        <v>545131</v>
      </c>
      <c r="D8" s="25">
        <v>2659357</v>
      </c>
      <c r="E8" s="31" t="s">
        <v>160</v>
      </c>
      <c r="F8" s="10">
        <v>9.4506995737805244E-2</v>
      </c>
      <c r="G8" s="10">
        <v>0.16775434774901868</v>
      </c>
    </row>
    <row r="9" spans="1:11" x14ac:dyDescent="0.35">
      <c r="A9" s="15" t="s">
        <v>163</v>
      </c>
      <c r="B9" s="31" t="s">
        <v>160</v>
      </c>
      <c r="C9" s="25">
        <v>2376133</v>
      </c>
      <c r="D9" s="25">
        <v>4225219</v>
      </c>
      <c r="E9" s="31" t="s">
        <v>160</v>
      </c>
      <c r="F9" s="10">
        <v>0.41193986638708563</v>
      </c>
      <c r="G9" s="10">
        <v>0.26653016403655505</v>
      </c>
    </row>
    <row r="10" spans="1:11" x14ac:dyDescent="0.35">
      <c r="A10" s="2" t="s">
        <v>14</v>
      </c>
      <c r="B10" s="25">
        <v>1272067</v>
      </c>
      <c r="C10" s="25">
        <v>5768155</v>
      </c>
      <c r="D10" s="25">
        <v>15852686</v>
      </c>
      <c r="E10" s="10">
        <v>1</v>
      </c>
      <c r="F10" s="10">
        <v>1</v>
      </c>
      <c r="G10" s="10">
        <v>1</v>
      </c>
    </row>
    <row r="12" spans="1:11" x14ac:dyDescent="0.35">
      <c r="A12" s="22" t="s">
        <v>175</v>
      </c>
      <c r="B12" s="66" t="s">
        <v>164</v>
      </c>
      <c r="C12" s="66"/>
      <c r="D12" s="66"/>
      <c r="E12" s="66"/>
      <c r="F12" s="66"/>
      <c r="G12" s="66"/>
      <c r="H12" s="66"/>
      <c r="I12" s="66"/>
      <c r="J12" s="66"/>
      <c r="K12" s="66"/>
    </row>
    <row r="13" spans="1:11" x14ac:dyDescent="0.35">
      <c r="A13" s="2"/>
      <c r="B13" s="63" t="s">
        <v>155</v>
      </c>
      <c r="C13" s="64"/>
      <c r="D13" s="64"/>
      <c r="E13" s="64"/>
      <c r="F13" s="65"/>
      <c r="G13" s="63" t="s">
        <v>156</v>
      </c>
      <c r="H13" s="64"/>
      <c r="I13" s="64"/>
      <c r="J13" s="64"/>
      <c r="K13" s="65"/>
    </row>
    <row r="14" spans="1:11" x14ac:dyDescent="0.35">
      <c r="A14" s="2"/>
      <c r="B14" s="29">
        <v>1970</v>
      </c>
      <c r="C14" s="29">
        <v>1980</v>
      </c>
      <c r="D14" s="29">
        <v>1990</v>
      </c>
      <c r="E14" s="29">
        <v>1994</v>
      </c>
      <c r="F14" s="29">
        <v>2017</v>
      </c>
      <c r="G14" s="29">
        <v>1970</v>
      </c>
      <c r="H14" s="29">
        <v>1980</v>
      </c>
      <c r="I14" s="29">
        <v>1990</v>
      </c>
      <c r="J14" s="29">
        <v>1994</v>
      </c>
      <c r="K14" s="29">
        <v>2017</v>
      </c>
    </row>
    <row r="15" spans="1:11" x14ac:dyDescent="0.35">
      <c r="A15" s="2" t="s">
        <v>159</v>
      </c>
      <c r="B15" s="25">
        <v>7270270</v>
      </c>
      <c r="C15" s="25">
        <v>10430832</v>
      </c>
      <c r="D15" s="25">
        <v>14058439</v>
      </c>
      <c r="E15" s="25">
        <v>16853121</v>
      </c>
      <c r="F15" s="25">
        <v>38794981</v>
      </c>
      <c r="G15" s="10">
        <v>0.80134342937119918</v>
      </c>
      <c r="H15" s="10">
        <v>0.71426036842897778</v>
      </c>
      <c r="I15" s="10">
        <v>0.64193524510334177</v>
      </c>
      <c r="J15" s="10">
        <v>0.61303929919995181</v>
      </c>
      <c r="K15" s="10">
        <v>0.65502004603765773</v>
      </c>
    </row>
    <row r="16" spans="1:11" x14ac:dyDescent="0.35">
      <c r="A16" s="2" t="s">
        <v>161</v>
      </c>
      <c r="B16" s="25">
        <v>1802332</v>
      </c>
      <c r="C16" s="25">
        <v>4172851</v>
      </c>
      <c r="D16" s="25">
        <v>7841650</v>
      </c>
      <c r="E16" s="25">
        <v>10637973</v>
      </c>
      <c r="F16" s="25">
        <v>20432185</v>
      </c>
      <c r="G16" s="10">
        <v>0.19865657062880088</v>
      </c>
      <c r="H16" s="10">
        <v>0.28573963157102217</v>
      </c>
      <c r="I16" s="10">
        <v>0.35806475489665818</v>
      </c>
      <c r="J16" s="10">
        <v>0.38696070080004819</v>
      </c>
      <c r="K16" s="10">
        <v>0.34497995396234221</v>
      </c>
    </row>
    <row r="17" spans="1:11" x14ac:dyDescent="0.35">
      <c r="A17" s="15" t="s">
        <v>162</v>
      </c>
      <c r="B17" s="31" t="s">
        <v>160</v>
      </c>
      <c r="C17" s="31" t="s">
        <v>160</v>
      </c>
      <c r="D17" s="31" t="s">
        <v>160</v>
      </c>
      <c r="E17" s="25">
        <v>1791398</v>
      </c>
      <c r="F17" s="25">
        <v>7565876</v>
      </c>
      <c r="G17" s="31" t="s">
        <v>160</v>
      </c>
      <c r="H17" s="31" t="s">
        <v>160</v>
      </c>
      <c r="I17" s="31" t="s">
        <v>160</v>
      </c>
      <c r="J17" s="10">
        <v>6.5162848739304446E-2</v>
      </c>
      <c r="K17" s="10">
        <v>0.12774333993964865</v>
      </c>
    </row>
    <row r="18" spans="1:11" x14ac:dyDescent="0.35">
      <c r="A18" s="15" t="s">
        <v>163</v>
      </c>
      <c r="B18" s="31" t="s">
        <v>160</v>
      </c>
      <c r="C18" s="31" t="s">
        <v>160</v>
      </c>
      <c r="D18" s="31" t="s">
        <v>160</v>
      </c>
      <c r="E18" s="25">
        <v>8846575</v>
      </c>
      <c r="F18" s="25">
        <v>12866309</v>
      </c>
      <c r="G18" s="31" t="s">
        <v>160</v>
      </c>
      <c r="H18" s="31" t="s">
        <v>160</v>
      </c>
      <c r="I18" s="31" t="s">
        <v>160</v>
      </c>
      <c r="J18" s="10">
        <v>0.32179785206074374</v>
      </c>
      <c r="K18" s="10">
        <v>0.21723661402269356</v>
      </c>
    </row>
    <row r="19" spans="1:11" x14ac:dyDescent="0.35">
      <c r="A19" s="2" t="s">
        <v>14</v>
      </c>
      <c r="B19" s="25">
        <v>9072602</v>
      </c>
      <c r="C19" s="25">
        <v>14603683</v>
      </c>
      <c r="D19" s="25">
        <v>21900089</v>
      </c>
      <c r="E19" s="25">
        <v>27491094</v>
      </c>
      <c r="F19" s="25">
        <v>59227166</v>
      </c>
      <c r="G19" s="10">
        <v>1</v>
      </c>
      <c r="H19" s="10">
        <v>1</v>
      </c>
      <c r="I19" s="10">
        <v>1</v>
      </c>
      <c r="J19" s="10">
        <v>1</v>
      </c>
      <c r="K19" s="10">
        <v>1</v>
      </c>
    </row>
  </sheetData>
  <mergeCells count="6">
    <mergeCell ref="B3:G3"/>
    <mergeCell ref="B4:D4"/>
    <mergeCell ref="E4:G4"/>
    <mergeCell ref="B12:K12"/>
    <mergeCell ref="B13:F13"/>
    <mergeCell ref="G13:K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F6A14-47C0-40EA-950F-3B536CA6FFD3}">
  <dimension ref="A1:I10"/>
  <sheetViews>
    <sheetView zoomScale="115" zoomScaleNormal="115" workbookViewId="0">
      <selection activeCell="B10" sqref="B10"/>
    </sheetView>
  </sheetViews>
  <sheetFormatPr defaultRowHeight="14.5" x14ac:dyDescent="0.35"/>
  <cols>
    <col min="1" max="1" width="26.36328125" customWidth="1"/>
    <col min="2" max="9" width="20.6328125" customWidth="1"/>
  </cols>
  <sheetData>
    <row r="1" spans="1:9" x14ac:dyDescent="0.35">
      <c r="A1" s="11" t="s">
        <v>165</v>
      </c>
    </row>
    <row r="3" spans="1:9" ht="30" customHeight="1" x14ac:dyDescent="0.35">
      <c r="A3" s="1" t="s">
        <v>167</v>
      </c>
      <c r="B3" s="36" t="s">
        <v>0</v>
      </c>
      <c r="C3" s="37"/>
      <c r="D3" s="37"/>
      <c r="E3" s="37"/>
      <c r="F3" s="37"/>
      <c r="G3" s="37"/>
      <c r="H3" s="37"/>
      <c r="I3" s="38"/>
    </row>
    <row r="4" spans="1:9" ht="58" x14ac:dyDescent="0.35">
      <c r="A4" s="2"/>
      <c r="B4" s="3" t="s">
        <v>1</v>
      </c>
      <c r="C4" s="3" t="s">
        <v>2</v>
      </c>
      <c r="D4" s="3" t="s">
        <v>3</v>
      </c>
      <c r="E4" s="3" t="s">
        <v>4</v>
      </c>
      <c r="F4" s="3" t="s">
        <v>5</v>
      </c>
      <c r="G4" s="3" t="s">
        <v>6</v>
      </c>
      <c r="H4" s="4" t="s">
        <v>7</v>
      </c>
      <c r="I4" s="3" t="s">
        <v>8</v>
      </c>
    </row>
    <row r="5" spans="1:9" x14ac:dyDescent="0.35">
      <c r="A5" s="2" t="s">
        <v>9</v>
      </c>
      <c r="B5" s="5">
        <v>73962990.271618724</v>
      </c>
      <c r="C5" s="6">
        <v>19097948.55760086</v>
      </c>
      <c r="D5" s="6">
        <v>10611560.11360395</v>
      </c>
      <c r="E5" s="7">
        <f t="shared" ref="E5:E10" si="0">C5-D5</f>
        <v>8486388.44399691</v>
      </c>
      <c r="F5" s="8">
        <f>C5/B5</f>
        <v>0.25820952462125069</v>
      </c>
      <c r="G5" s="8">
        <f>D5/B5</f>
        <v>0.14347121546376751</v>
      </c>
      <c r="H5" s="9">
        <f>F5-G5</f>
        <v>0.11473830915748318</v>
      </c>
      <c r="I5" s="10">
        <f>H5/F5</f>
        <v>0.44436125788072572</v>
      </c>
    </row>
    <row r="6" spans="1:9" x14ac:dyDescent="0.35">
      <c r="A6" s="2" t="s">
        <v>10</v>
      </c>
      <c r="B6" s="5">
        <v>77594680.49598217</v>
      </c>
      <c r="C6" s="6">
        <v>14220907.35468483</v>
      </c>
      <c r="D6" s="6">
        <v>8827023.684469223</v>
      </c>
      <c r="E6" s="7">
        <f t="shared" si="0"/>
        <v>5393883.6702156067</v>
      </c>
      <c r="F6" s="8">
        <f t="shared" ref="F6:F10" si="1">C6/B6</f>
        <v>0.18327167872572378</v>
      </c>
      <c r="G6" s="8">
        <f t="shared" ref="G6:G10" si="2">D6/B6</f>
        <v>0.11375810336542701</v>
      </c>
      <c r="H6" s="9">
        <f t="shared" ref="H6:H10" si="3">F6-G6</f>
        <v>6.9513575360296773E-2</v>
      </c>
      <c r="I6" s="10">
        <f t="shared" ref="I6:I10" si="4">H6/F6</f>
        <v>0.37929251177061402</v>
      </c>
    </row>
    <row r="7" spans="1:9" x14ac:dyDescent="0.35">
      <c r="A7" s="2" t="s">
        <v>11</v>
      </c>
      <c r="B7" s="5">
        <v>105525902.33953311</v>
      </c>
      <c r="C7" s="6">
        <v>15211673.067857269</v>
      </c>
      <c r="D7" s="6">
        <v>14044195.39311171</v>
      </c>
      <c r="E7" s="7">
        <f t="shared" si="0"/>
        <v>1167477.6747455597</v>
      </c>
      <c r="F7" s="8">
        <f t="shared" si="1"/>
        <v>0.14415108263100376</v>
      </c>
      <c r="G7" s="8">
        <f t="shared" si="2"/>
        <v>0.13308765982331089</v>
      </c>
      <c r="H7" s="9">
        <f t="shared" si="3"/>
        <v>1.1063422807692874E-2</v>
      </c>
      <c r="I7" s="10">
        <f t="shared" si="4"/>
        <v>7.6748801367055239E-2</v>
      </c>
    </row>
    <row r="8" spans="1:9" x14ac:dyDescent="0.35">
      <c r="A8" s="2" t="s">
        <v>12</v>
      </c>
      <c r="B8" s="5">
        <v>14992848.673191071</v>
      </c>
      <c r="C8" s="6">
        <v>9523857.2148647308</v>
      </c>
      <c r="D8" s="6">
        <v>3856093.1606712341</v>
      </c>
      <c r="E8" s="7">
        <f t="shared" si="0"/>
        <v>5667764.0541934967</v>
      </c>
      <c r="F8" s="8">
        <f t="shared" si="1"/>
        <v>0.63522666188810917</v>
      </c>
      <c r="G8" s="8">
        <f t="shared" si="2"/>
        <v>0.25719549664810332</v>
      </c>
      <c r="H8" s="9">
        <f t="shared" si="3"/>
        <v>0.37803116524000585</v>
      </c>
      <c r="I8" s="10">
        <f t="shared" si="4"/>
        <v>0.59511224562956622</v>
      </c>
    </row>
    <row r="9" spans="1:9" x14ac:dyDescent="0.35">
      <c r="A9" s="2" t="s">
        <v>13</v>
      </c>
      <c r="B9" s="5">
        <v>51079664.761525147</v>
      </c>
      <c r="C9" s="6">
        <v>25435339.580955509</v>
      </c>
      <c r="D9" s="6">
        <v>7821362.9120807648</v>
      </c>
      <c r="E9" s="7">
        <f t="shared" si="0"/>
        <v>17613976.668874744</v>
      </c>
      <c r="F9" s="8">
        <f t="shared" si="1"/>
        <v>0.49795431703996279</v>
      </c>
      <c r="G9" s="8">
        <f t="shared" si="2"/>
        <v>0.1531208740033092</v>
      </c>
      <c r="H9" s="9">
        <f t="shared" si="3"/>
        <v>0.34483344303665359</v>
      </c>
      <c r="I9" s="10">
        <f t="shared" si="4"/>
        <v>0.6925001576178309</v>
      </c>
    </row>
    <row r="10" spans="1:9" x14ac:dyDescent="0.35">
      <c r="A10" s="2" t="s">
        <v>14</v>
      </c>
      <c r="B10" s="5">
        <v>323156086.54185021</v>
      </c>
      <c r="C10" s="6">
        <v>83489725.775963187</v>
      </c>
      <c r="D10" s="6">
        <v>45160235.263936877</v>
      </c>
      <c r="E10" s="7">
        <f t="shared" si="0"/>
        <v>38329490.51202631</v>
      </c>
      <c r="F10" s="8">
        <f t="shared" si="1"/>
        <v>0.25835727455856189</v>
      </c>
      <c r="G10" s="8">
        <f t="shared" si="2"/>
        <v>0.13974743829585404</v>
      </c>
      <c r="H10" s="9">
        <f t="shared" si="3"/>
        <v>0.11860983626270785</v>
      </c>
      <c r="I10" s="10">
        <f t="shared" si="4"/>
        <v>0.45909230334376566</v>
      </c>
    </row>
  </sheetData>
  <mergeCells count="1">
    <mergeCell ref="B3:I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34A9-3391-4891-8393-F872C22976E4}">
  <dimension ref="A1:I10"/>
  <sheetViews>
    <sheetView workbookViewId="0">
      <selection activeCell="C14" sqref="C14"/>
    </sheetView>
  </sheetViews>
  <sheetFormatPr defaultRowHeight="14.5" x14ac:dyDescent="0.35"/>
  <cols>
    <col min="1" max="1" width="26.54296875" customWidth="1"/>
    <col min="2" max="9" width="21" customWidth="1"/>
  </cols>
  <sheetData>
    <row r="1" spans="1:9" x14ac:dyDescent="0.35">
      <c r="A1" s="11" t="s">
        <v>166</v>
      </c>
    </row>
    <row r="3" spans="1:9" ht="30" customHeight="1" x14ac:dyDescent="0.35">
      <c r="A3" s="13" t="s">
        <v>168</v>
      </c>
      <c r="B3" s="39" t="s">
        <v>0</v>
      </c>
      <c r="C3" s="40"/>
      <c r="D3" s="40"/>
      <c r="E3" s="40"/>
      <c r="F3" s="40"/>
      <c r="G3" s="40"/>
      <c r="H3" s="40"/>
      <c r="I3" s="41"/>
    </row>
    <row r="4" spans="1:9" ht="58" x14ac:dyDescent="0.35">
      <c r="A4" s="2"/>
      <c r="B4" s="3" t="s">
        <v>1</v>
      </c>
      <c r="C4" s="3" t="s">
        <v>2</v>
      </c>
      <c r="D4" s="3" t="s">
        <v>3</v>
      </c>
      <c r="E4" s="3" t="s">
        <v>4</v>
      </c>
      <c r="F4" s="3" t="s">
        <v>15</v>
      </c>
      <c r="G4" s="3" t="s">
        <v>16</v>
      </c>
      <c r="H4" s="4" t="s">
        <v>17</v>
      </c>
      <c r="I4" s="3" t="s">
        <v>18</v>
      </c>
    </row>
    <row r="5" spans="1:9" x14ac:dyDescent="0.35">
      <c r="A5" s="2" t="s">
        <v>9</v>
      </c>
      <c r="B5" s="5">
        <v>73962990.271618724</v>
      </c>
      <c r="C5" s="6">
        <v>9572178.9325459003</v>
      </c>
      <c r="D5" s="6">
        <v>2148638.110022306</v>
      </c>
      <c r="E5" s="7">
        <f t="shared" ref="E5:E10" si="0">C5-D5</f>
        <v>7423540.8225235939</v>
      </c>
      <c r="F5" s="8">
        <f>C5/B5</f>
        <v>0.12941849562049093</v>
      </c>
      <c r="G5" s="8">
        <f>D5/B5</f>
        <v>2.9050179044029095E-2</v>
      </c>
      <c r="H5" s="9">
        <f>F5-G5</f>
        <v>0.10036831657646184</v>
      </c>
      <c r="I5" s="10">
        <f>H5/F5</f>
        <v>0.77553301864042412</v>
      </c>
    </row>
    <row r="6" spans="1:9" x14ac:dyDescent="0.35">
      <c r="A6" s="2" t="s">
        <v>10</v>
      </c>
      <c r="B6" s="5">
        <v>77594680.49598217</v>
      </c>
      <c r="C6" s="6">
        <v>6042809.3025398254</v>
      </c>
      <c r="D6" s="6">
        <v>1849238.2005214691</v>
      </c>
      <c r="E6" s="7">
        <f t="shared" si="0"/>
        <v>4193571.1020183563</v>
      </c>
      <c r="F6" s="8">
        <f t="shared" ref="F6:F10" si="1">C6/B6</f>
        <v>7.7876592363219033E-2</v>
      </c>
      <c r="G6" s="8">
        <f t="shared" ref="G6:G10" si="2">D6/B6</f>
        <v>2.3832022874521949E-2</v>
      </c>
      <c r="H6" s="9">
        <f t="shared" ref="H6:H10" si="3">F6-G6</f>
        <v>5.4044569488697083E-2</v>
      </c>
      <c r="I6" s="10">
        <f t="shared" ref="I6:I10" si="4">H6/F6</f>
        <v>0.6939770712697777</v>
      </c>
    </row>
    <row r="7" spans="1:9" x14ac:dyDescent="0.35">
      <c r="A7" s="2" t="s">
        <v>11</v>
      </c>
      <c r="B7" s="5">
        <v>105525902.33953311</v>
      </c>
      <c r="C7" s="6">
        <v>9171531.2419829369</v>
      </c>
      <c r="D7" s="6">
        <v>6183593.9507288933</v>
      </c>
      <c r="E7" s="7">
        <f t="shared" si="0"/>
        <v>2987937.2912540436</v>
      </c>
      <c r="F7" s="8">
        <f t="shared" si="1"/>
        <v>8.6912606655314154E-2</v>
      </c>
      <c r="G7" s="8">
        <f t="shared" si="2"/>
        <v>5.85978779961812E-2</v>
      </c>
      <c r="H7" s="9">
        <f t="shared" si="3"/>
        <v>2.8314728659132954E-2</v>
      </c>
      <c r="I7" s="10">
        <f t="shared" si="4"/>
        <v>0.32578390809777524</v>
      </c>
    </row>
    <row r="8" spans="1:9" x14ac:dyDescent="0.35">
      <c r="A8" s="2" t="s">
        <v>12</v>
      </c>
      <c r="B8" s="5">
        <v>14992848.673191071</v>
      </c>
      <c r="C8" s="6">
        <v>7834421.7913188934</v>
      </c>
      <c r="D8" s="6">
        <v>394321.19999504089</v>
      </c>
      <c r="E8" s="7">
        <f t="shared" si="0"/>
        <v>7440100.5913238525</v>
      </c>
      <c r="F8" s="8">
        <f t="shared" si="1"/>
        <v>0.52254391157350477</v>
      </c>
      <c r="G8" s="8">
        <f t="shared" si="2"/>
        <v>2.6300618954430744E-2</v>
      </c>
      <c r="H8" s="9">
        <f t="shared" si="3"/>
        <v>0.49624329261907402</v>
      </c>
      <c r="I8" s="10">
        <f t="shared" si="4"/>
        <v>0.94966811712486843</v>
      </c>
    </row>
    <row r="9" spans="1:9" x14ac:dyDescent="0.35">
      <c r="A9" s="2" t="s">
        <v>13</v>
      </c>
      <c r="B9" s="5">
        <v>51079664.761525147</v>
      </c>
      <c r="C9" s="6">
        <v>20965727.832700729</v>
      </c>
      <c r="D9" s="6">
        <v>2111414.651481628</v>
      </c>
      <c r="E9" s="7">
        <f t="shared" si="0"/>
        <v>18854313.181219101</v>
      </c>
      <c r="F9" s="8">
        <f t="shared" si="1"/>
        <v>0.41045155504804315</v>
      </c>
      <c r="G9" s="8">
        <f t="shared" si="2"/>
        <v>4.1335718653189239E-2</v>
      </c>
      <c r="H9" s="9">
        <f t="shared" si="3"/>
        <v>0.3691158363948539</v>
      </c>
      <c r="I9" s="10">
        <f t="shared" si="4"/>
        <v>0.89929208905457569</v>
      </c>
    </row>
    <row r="10" spans="1:9" x14ac:dyDescent="0.35">
      <c r="A10" s="2" t="s">
        <v>14</v>
      </c>
      <c r="B10" s="5">
        <v>323156086.54185021</v>
      </c>
      <c r="C10" s="6">
        <v>53586669.101088293</v>
      </c>
      <c r="D10" s="6">
        <v>12687206.11274934</v>
      </c>
      <c r="E10" s="7">
        <f t="shared" si="0"/>
        <v>40899462.988338955</v>
      </c>
      <c r="F10" s="8">
        <f t="shared" si="1"/>
        <v>0.16582286805898849</v>
      </c>
      <c r="G10" s="8">
        <f t="shared" si="2"/>
        <v>3.9260303739030111E-2</v>
      </c>
      <c r="H10" s="9">
        <f t="shared" si="3"/>
        <v>0.12656256431995838</v>
      </c>
      <c r="I10" s="10">
        <f t="shared" si="4"/>
        <v>0.76323950852747302</v>
      </c>
    </row>
  </sheetData>
  <mergeCells count="1">
    <mergeCell ref="B3:I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9CC26-25A9-4681-AB48-AE5B4C598800}">
  <dimension ref="A1:I77"/>
  <sheetViews>
    <sheetView zoomScale="85" zoomScaleNormal="85" workbookViewId="0">
      <selection activeCell="A4" sqref="A4"/>
    </sheetView>
  </sheetViews>
  <sheetFormatPr defaultRowHeight="14.5" x14ac:dyDescent="0.35"/>
  <cols>
    <col min="1" max="1" width="38.08984375" customWidth="1"/>
    <col min="2" max="9" width="20.6328125" customWidth="1"/>
  </cols>
  <sheetData>
    <row r="1" spans="1:9" x14ac:dyDescent="0.35">
      <c r="A1" s="11" t="s">
        <v>170</v>
      </c>
    </row>
    <row r="2" spans="1:9" ht="28.75" customHeight="1" x14ac:dyDescent="0.35">
      <c r="A2" s="43" t="s">
        <v>19</v>
      </c>
      <c r="B2" s="43"/>
      <c r="C2" s="43"/>
      <c r="D2" s="43"/>
      <c r="E2" s="43"/>
      <c r="F2" s="43"/>
      <c r="G2" s="43"/>
      <c r="H2" s="43"/>
      <c r="I2" s="43"/>
    </row>
    <row r="4" spans="1:9" x14ac:dyDescent="0.35">
      <c r="A4" s="14" t="s">
        <v>20</v>
      </c>
      <c r="B4" s="44" t="s">
        <v>21</v>
      </c>
      <c r="C4" s="45"/>
      <c r="D4" s="45"/>
      <c r="E4" s="45"/>
      <c r="F4" s="45"/>
      <c r="G4" s="45"/>
      <c r="H4" s="45"/>
      <c r="I4" s="46"/>
    </row>
    <row r="5" spans="1:9" ht="58" x14ac:dyDescent="0.35">
      <c r="A5" s="2"/>
      <c r="B5" s="3" t="s">
        <v>1</v>
      </c>
      <c r="C5" s="3" t="s">
        <v>2</v>
      </c>
      <c r="D5" s="3" t="s">
        <v>3</v>
      </c>
      <c r="E5" s="3" t="s">
        <v>4</v>
      </c>
      <c r="F5" s="3" t="s">
        <v>5</v>
      </c>
      <c r="G5" s="3" t="s">
        <v>6</v>
      </c>
      <c r="H5" s="4" t="s">
        <v>7</v>
      </c>
      <c r="I5" s="3" t="s">
        <v>8</v>
      </c>
    </row>
    <row r="6" spans="1:9" x14ac:dyDescent="0.35">
      <c r="A6" s="2" t="s">
        <v>22</v>
      </c>
      <c r="B6" s="5">
        <v>32129400.13243961</v>
      </c>
      <c r="C6" s="6">
        <v>5551989.7472877502</v>
      </c>
      <c r="D6" s="6">
        <v>5363772.7370300293</v>
      </c>
      <c r="E6" s="7">
        <f>C6-D6</f>
        <v>188217.01025772095</v>
      </c>
      <c r="F6" s="8">
        <f>C6/B6</f>
        <v>0.17280091518677798</v>
      </c>
      <c r="G6" s="8">
        <f>D6/B6</f>
        <v>0.1669428223035658</v>
      </c>
      <c r="H6" s="9">
        <f>F6-G6</f>
        <v>5.8580928832121792E-3</v>
      </c>
      <c r="I6" s="10">
        <f>H6/F6</f>
        <v>3.3900820935353571E-2</v>
      </c>
    </row>
    <row r="7" spans="1:9" x14ac:dyDescent="0.35">
      <c r="A7" s="2" t="s">
        <v>23</v>
      </c>
      <c r="B7" s="5">
        <v>44371295.185958147</v>
      </c>
      <c r="C7" s="6">
        <v>5615010.6691861153</v>
      </c>
      <c r="D7" s="6">
        <v>5196056.335791111</v>
      </c>
      <c r="E7" s="7">
        <f>C7-D7</f>
        <v>418954.33339500427</v>
      </c>
      <c r="F7" s="8">
        <f>C7/B7</f>
        <v>0.12654601687090386</v>
      </c>
      <c r="G7" s="8">
        <f>D7/B7</f>
        <v>0.11710400415436753</v>
      </c>
      <c r="H7" s="9">
        <f>F7-G7</f>
        <v>9.4420127165363299E-3</v>
      </c>
      <c r="I7" s="10">
        <f>H7/F7</f>
        <v>7.4613274680692759E-2</v>
      </c>
    </row>
    <row r="8" spans="1:9" x14ac:dyDescent="0.35">
      <c r="A8" s="2" t="s">
        <v>24</v>
      </c>
      <c r="B8" s="5">
        <v>29025207.02113533</v>
      </c>
      <c r="C8" s="6">
        <v>4044672.6513834</v>
      </c>
      <c r="D8" s="6">
        <v>3484366.320290565</v>
      </c>
      <c r="E8" s="7">
        <f>C8-D8</f>
        <v>560306.33109283494</v>
      </c>
      <c r="F8" s="8">
        <f>C8/B8</f>
        <v>0.13935034635371193</v>
      </c>
      <c r="G8" s="8">
        <f>D8/B8</f>
        <v>0.12004621768083681</v>
      </c>
      <c r="H8" s="9">
        <f>F8-G8</f>
        <v>1.930412867287512E-2</v>
      </c>
      <c r="I8" s="10">
        <f>H8/F8</f>
        <v>0.13852946316958262</v>
      </c>
    </row>
    <row r="9" spans="1:9" x14ac:dyDescent="0.35">
      <c r="A9" s="2" t="s">
        <v>14</v>
      </c>
      <c r="B9" s="5">
        <v>105525902.33953311</v>
      </c>
      <c r="C9" s="6">
        <v>15211673.067857269</v>
      </c>
      <c r="D9" s="6">
        <v>14044195.39311171</v>
      </c>
      <c r="E9" s="7">
        <f>C9-D9</f>
        <v>1167477.6747455597</v>
      </c>
      <c r="F9" s="8">
        <f>C9/B9</f>
        <v>0.14415108263100376</v>
      </c>
      <c r="G9" s="8">
        <f>D9/B9</f>
        <v>0.13308765982331089</v>
      </c>
      <c r="H9" s="9">
        <f>F9-G9</f>
        <v>1.1063422807692874E-2</v>
      </c>
      <c r="I9" s="10">
        <f>H9/F9</f>
        <v>7.6748801367055239E-2</v>
      </c>
    </row>
    <row r="12" spans="1:9" x14ac:dyDescent="0.35">
      <c r="A12" s="14" t="s">
        <v>25</v>
      </c>
      <c r="B12" s="42" t="s">
        <v>26</v>
      </c>
      <c r="C12" s="42"/>
      <c r="D12" s="42"/>
      <c r="E12" s="42"/>
      <c r="F12" s="42"/>
      <c r="G12" s="42"/>
      <c r="H12" s="42"/>
      <c r="I12" s="42"/>
    </row>
    <row r="13" spans="1:9" ht="58" x14ac:dyDescent="0.35">
      <c r="A13" s="2"/>
      <c r="B13" s="3" t="s">
        <v>1</v>
      </c>
      <c r="C13" s="3" t="s">
        <v>2</v>
      </c>
      <c r="D13" s="3" t="s">
        <v>3</v>
      </c>
      <c r="E13" s="3" t="s">
        <v>4</v>
      </c>
      <c r="F13" s="3" t="s">
        <v>5</v>
      </c>
      <c r="G13" s="3" t="s">
        <v>6</v>
      </c>
      <c r="H13" s="4" t="s">
        <v>7</v>
      </c>
      <c r="I13" s="3" t="s">
        <v>8</v>
      </c>
    </row>
    <row r="14" spans="1:9" x14ac:dyDescent="0.35">
      <c r="A14" s="2" t="s">
        <v>27</v>
      </c>
      <c r="B14" s="5">
        <v>54728640.655733816</v>
      </c>
      <c r="C14" s="6">
        <v>7674505.7622065544</v>
      </c>
      <c r="D14" s="6">
        <v>7068940.9090857506</v>
      </c>
      <c r="E14" s="7">
        <f>C14-D14</f>
        <v>605564.85312080383</v>
      </c>
      <c r="F14" s="8">
        <f>C14/B14</f>
        <v>0.14022832780522407</v>
      </c>
      <c r="G14" s="8">
        <f>D14/B14</f>
        <v>0.12916346586337424</v>
      </c>
      <c r="H14" s="9">
        <f>F14-G14</f>
        <v>1.106486194184983E-2</v>
      </c>
      <c r="I14" s="10">
        <f>H14/F14</f>
        <v>7.8906039279159249E-2</v>
      </c>
    </row>
    <row r="15" spans="1:9" x14ac:dyDescent="0.35">
      <c r="A15" s="2" t="s">
        <v>28</v>
      </c>
      <c r="B15" s="5">
        <v>50797261.683799267</v>
      </c>
      <c r="C15" s="6">
        <v>7537167.3056507111</v>
      </c>
      <c r="D15" s="6">
        <v>6975254.4840259552</v>
      </c>
      <c r="E15" s="7">
        <f>C15-D15</f>
        <v>561912.82162475586</v>
      </c>
      <c r="F15" s="8">
        <f>C15/B15</f>
        <v>0.14837743326732383</v>
      </c>
      <c r="G15" s="8">
        <f>D15/B15</f>
        <v>0.13731556097344846</v>
      </c>
      <c r="H15" s="9">
        <f>F15-G15</f>
        <v>1.1061872293875369E-2</v>
      </c>
      <c r="I15" s="10">
        <f>H15/F15</f>
        <v>7.4552255355069888E-2</v>
      </c>
    </row>
    <row r="16" spans="1:9" x14ac:dyDescent="0.35">
      <c r="A16" s="2" t="s">
        <v>14</v>
      </c>
      <c r="B16" s="5">
        <v>105525902.33953311</v>
      </c>
      <c r="C16" s="6">
        <v>15211673.067857269</v>
      </c>
      <c r="D16" s="6">
        <v>14044195.39311171</v>
      </c>
      <c r="E16" s="7">
        <f>C16-D16</f>
        <v>1167477.6747455597</v>
      </c>
      <c r="F16" s="8">
        <f>C16/B16</f>
        <v>0.14415108263100376</v>
      </c>
      <c r="G16" s="8">
        <f>D16/B16</f>
        <v>0.13308765982331089</v>
      </c>
      <c r="H16" s="9">
        <f>F16-G16</f>
        <v>1.1063422807692874E-2</v>
      </c>
      <c r="I16" s="10">
        <f>H16/F16</f>
        <v>7.6748801367055239E-2</v>
      </c>
    </row>
    <row r="19" spans="1:9" ht="29.4" customHeight="1" x14ac:dyDescent="0.35">
      <c r="A19" s="14" t="s">
        <v>29</v>
      </c>
      <c r="B19" s="42" t="s">
        <v>30</v>
      </c>
      <c r="C19" s="42"/>
      <c r="D19" s="42"/>
      <c r="E19" s="42"/>
      <c r="F19" s="42"/>
      <c r="G19" s="42"/>
      <c r="H19" s="42"/>
      <c r="I19" s="42"/>
    </row>
    <row r="20" spans="1:9" ht="58" x14ac:dyDescent="0.35">
      <c r="A20" s="2"/>
      <c r="B20" s="3" t="s">
        <v>1</v>
      </c>
      <c r="C20" s="3" t="s">
        <v>2</v>
      </c>
      <c r="D20" s="3" t="s">
        <v>3</v>
      </c>
      <c r="E20" s="3" t="s">
        <v>4</v>
      </c>
      <c r="F20" s="3" t="s">
        <v>5</v>
      </c>
      <c r="G20" s="3" t="s">
        <v>6</v>
      </c>
      <c r="H20" s="4" t="s">
        <v>7</v>
      </c>
      <c r="I20" s="3" t="s">
        <v>8</v>
      </c>
    </row>
    <row r="21" spans="1:9" x14ac:dyDescent="0.35">
      <c r="A21" s="2" t="s">
        <v>31</v>
      </c>
      <c r="B21" s="5">
        <v>67414158.107379913</v>
      </c>
      <c r="C21" s="6">
        <v>7634591.508184433</v>
      </c>
      <c r="D21" s="6">
        <v>6784615.0243663788</v>
      </c>
      <c r="E21" s="7">
        <f t="shared" ref="E21:E26" si="0">C21-D21</f>
        <v>849976.4838180542</v>
      </c>
      <c r="F21" s="8">
        <f t="shared" ref="F21:F26" si="1">C21/B21</f>
        <v>0.11324908183268798</v>
      </c>
      <c r="G21" s="8">
        <f t="shared" ref="G21:G26" si="2">D21/B21</f>
        <v>0.10064080327992198</v>
      </c>
      <c r="H21" s="9">
        <f t="shared" ref="H21:H26" si="3">F21-G21</f>
        <v>1.2608278552766E-2</v>
      </c>
      <c r="I21" s="10">
        <f t="shared" ref="I21:I26" si="4">H21/F21</f>
        <v>0.11133228056889</v>
      </c>
    </row>
    <row r="22" spans="1:9" x14ac:dyDescent="0.35">
      <c r="A22" s="2" t="s">
        <v>32</v>
      </c>
      <c r="B22" s="5">
        <v>12991596.146743771</v>
      </c>
      <c r="C22" s="6">
        <v>2862598.4413280492</v>
      </c>
      <c r="D22" s="6">
        <v>2610306.7903423309</v>
      </c>
      <c r="E22" s="7">
        <f t="shared" si="0"/>
        <v>252291.65098571824</v>
      </c>
      <c r="F22" s="8">
        <f t="shared" si="1"/>
        <v>0.22034232045040394</v>
      </c>
      <c r="G22" s="8">
        <f t="shared" si="2"/>
        <v>0.2009227165667847</v>
      </c>
      <c r="H22" s="9">
        <f t="shared" si="3"/>
        <v>1.9419603883619241E-2</v>
      </c>
      <c r="I22" s="10">
        <f t="shared" si="4"/>
        <v>8.8133790385448579E-2</v>
      </c>
    </row>
    <row r="23" spans="1:9" x14ac:dyDescent="0.35">
      <c r="A23" s="2" t="s">
        <v>33</v>
      </c>
      <c r="B23" s="5">
        <v>15852686.042215589</v>
      </c>
      <c r="C23" s="6">
        <v>3136115.3809561729</v>
      </c>
      <c r="D23" s="6">
        <v>3076689.951665401</v>
      </c>
      <c r="E23" s="7">
        <f t="shared" si="0"/>
        <v>59425.42929077195</v>
      </c>
      <c r="F23" s="8">
        <f t="shared" si="1"/>
        <v>0.19782864384021231</v>
      </c>
      <c r="G23" s="8">
        <f t="shared" si="2"/>
        <v>0.19408004066138682</v>
      </c>
      <c r="H23" s="9">
        <f t="shared" si="3"/>
        <v>3.7486031788254992E-3</v>
      </c>
      <c r="I23" s="10">
        <f t="shared" si="4"/>
        <v>1.8948738191084575E-2</v>
      </c>
    </row>
    <row r="24" spans="1:9" x14ac:dyDescent="0.35">
      <c r="A24" s="2" t="s">
        <v>34</v>
      </c>
      <c r="B24" s="5">
        <v>6716637.9140949249</v>
      </c>
      <c r="C24" s="6">
        <v>1099861.867912292</v>
      </c>
      <c r="D24" s="6">
        <v>1108217.297803879</v>
      </c>
      <c r="E24" s="7">
        <f t="shared" si="0"/>
        <v>-8355.4298915870022</v>
      </c>
      <c r="F24" s="8">
        <f t="shared" si="1"/>
        <v>0.16375184757305764</v>
      </c>
      <c r="G24" s="8">
        <f t="shared" si="2"/>
        <v>0.16499583749754845</v>
      </c>
      <c r="H24" s="9">
        <f t="shared" si="3"/>
        <v>-1.2439899244908181E-3</v>
      </c>
      <c r="I24" s="10">
        <f t="shared" si="4"/>
        <v>-7.5967993212156821E-3</v>
      </c>
    </row>
    <row r="25" spans="1:9" x14ac:dyDescent="0.35">
      <c r="A25" s="2" t="s">
        <v>35</v>
      </c>
      <c r="B25" s="5">
        <v>2550824.1290988922</v>
      </c>
      <c r="C25" s="6">
        <v>478505.86947631842</v>
      </c>
      <c r="D25" s="6">
        <v>464366.32893371582</v>
      </c>
      <c r="E25" s="7">
        <f t="shared" si="0"/>
        <v>14139.540542602597</v>
      </c>
      <c r="F25" s="8">
        <f t="shared" si="1"/>
        <v>0.18758873417327915</v>
      </c>
      <c r="G25" s="8">
        <f t="shared" si="2"/>
        <v>0.18204560778471174</v>
      </c>
      <c r="H25" s="9">
        <f t="shared" si="3"/>
        <v>5.5431263885674098E-3</v>
      </c>
      <c r="I25" s="10">
        <f t="shared" si="4"/>
        <v>2.9549356537835168E-2</v>
      </c>
    </row>
    <row r="26" spans="1:9" x14ac:dyDescent="0.35">
      <c r="A26" s="2" t="s">
        <v>14</v>
      </c>
      <c r="B26" s="5">
        <v>105525902.33953311</v>
      </c>
      <c r="C26" s="6">
        <v>15211673.067857269</v>
      </c>
      <c r="D26" s="6">
        <v>14044195.39311171</v>
      </c>
      <c r="E26" s="7">
        <f t="shared" si="0"/>
        <v>1167477.6747455597</v>
      </c>
      <c r="F26" s="8">
        <f t="shared" si="1"/>
        <v>0.14415108263100376</v>
      </c>
      <c r="G26" s="8">
        <f t="shared" si="2"/>
        <v>0.13308765982331089</v>
      </c>
      <c r="H26" s="9">
        <f t="shared" si="3"/>
        <v>1.1063422807692874E-2</v>
      </c>
      <c r="I26" s="10">
        <f t="shared" si="4"/>
        <v>7.6748801367055239E-2</v>
      </c>
    </row>
    <row r="29" spans="1:9" x14ac:dyDescent="0.35">
      <c r="A29" s="14" t="s">
        <v>36</v>
      </c>
      <c r="B29" s="42" t="s">
        <v>37</v>
      </c>
      <c r="C29" s="42"/>
      <c r="D29" s="42"/>
      <c r="E29" s="42"/>
      <c r="F29" s="42"/>
      <c r="G29" s="42"/>
      <c r="H29" s="42"/>
      <c r="I29" s="42"/>
    </row>
    <row r="30" spans="1:9" ht="58" x14ac:dyDescent="0.35">
      <c r="A30" s="2"/>
      <c r="B30" s="3" t="s">
        <v>1</v>
      </c>
      <c r="C30" s="3" t="s">
        <v>2</v>
      </c>
      <c r="D30" s="3" t="s">
        <v>3</v>
      </c>
      <c r="E30" s="3" t="s">
        <v>4</v>
      </c>
      <c r="F30" s="3" t="s">
        <v>5</v>
      </c>
      <c r="G30" s="3" t="s">
        <v>6</v>
      </c>
      <c r="H30" s="4" t="s">
        <v>7</v>
      </c>
      <c r="I30" s="3" t="s">
        <v>8</v>
      </c>
    </row>
    <row r="31" spans="1:9" x14ac:dyDescent="0.35">
      <c r="A31" s="2" t="s">
        <v>38</v>
      </c>
      <c r="B31" s="5"/>
      <c r="C31" s="6"/>
      <c r="D31" s="6"/>
      <c r="E31" s="7"/>
      <c r="F31" s="8"/>
      <c r="G31" s="8"/>
      <c r="H31" s="9"/>
      <c r="I31" s="10"/>
    </row>
    <row r="32" spans="1:9" x14ac:dyDescent="0.35">
      <c r="A32" s="15" t="s">
        <v>31</v>
      </c>
      <c r="B32" s="5">
        <v>9959029.7477197647</v>
      </c>
      <c r="C32" s="6">
        <v>1362603.5447540281</v>
      </c>
      <c r="D32" s="6">
        <v>1271052.9635925291</v>
      </c>
      <c r="E32" s="7">
        <f t="shared" ref="E32:E34" si="5">C32-D32</f>
        <v>91550.581161499023</v>
      </c>
      <c r="F32" s="8">
        <f t="shared" ref="F32:F34" si="6">C32/B32</f>
        <v>0.13682091320853942</v>
      </c>
      <c r="G32" s="8">
        <f t="shared" ref="G32:G34" si="7">D32/B32</f>
        <v>0.12762819228284275</v>
      </c>
      <c r="H32" s="9">
        <f t="shared" ref="H32:H34" si="8">F32-G32</f>
        <v>9.1927209256966735E-3</v>
      </c>
      <c r="I32" s="10">
        <f t="shared" ref="I32:I34" si="9">H32/F32</f>
        <v>6.7187981063138572E-2</v>
      </c>
    </row>
    <row r="33" spans="1:9" x14ac:dyDescent="0.35">
      <c r="A33" s="15" t="s">
        <v>32</v>
      </c>
      <c r="B33" s="5">
        <v>2352635.641841888</v>
      </c>
      <c r="C33" s="6">
        <v>555909.61975860596</v>
      </c>
      <c r="D33" s="6">
        <v>487128.85950469971</v>
      </c>
      <c r="E33" s="7">
        <f t="shared" si="5"/>
        <v>68780.76025390625</v>
      </c>
      <c r="F33" s="8">
        <f t="shared" si="6"/>
        <v>0.23629227147276494</v>
      </c>
      <c r="G33" s="8">
        <f t="shared" si="7"/>
        <v>0.20705665205485221</v>
      </c>
      <c r="H33" s="9">
        <f t="shared" si="8"/>
        <v>2.9235619417912723E-2</v>
      </c>
      <c r="I33" s="10">
        <f t="shared" si="9"/>
        <v>0.12372651562276095</v>
      </c>
    </row>
    <row r="34" spans="1:9" x14ac:dyDescent="0.35">
      <c r="A34" s="15" t="s">
        <v>33</v>
      </c>
      <c r="B34" s="5">
        <v>3111088.0493528838</v>
      </c>
      <c r="C34" s="6">
        <v>640655.20857572556</v>
      </c>
      <c r="D34" s="6">
        <v>635847.3095164299</v>
      </c>
      <c r="E34" s="7">
        <f t="shared" si="5"/>
        <v>4807.8990592956543</v>
      </c>
      <c r="F34" s="8">
        <f t="shared" si="6"/>
        <v>0.20592641494315272</v>
      </c>
      <c r="G34" s="8">
        <f t="shared" si="7"/>
        <v>0.20438100736129541</v>
      </c>
      <c r="H34" s="9">
        <f t="shared" si="8"/>
        <v>1.545407581857311E-3</v>
      </c>
      <c r="I34" s="10">
        <f t="shared" si="9"/>
        <v>7.5046592846475298E-3</v>
      </c>
    </row>
    <row r="35" spans="1:9" x14ac:dyDescent="0.35">
      <c r="A35" s="2" t="s">
        <v>39</v>
      </c>
      <c r="E35" s="7"/>
      <c r="F35" s="8"/>
      <c r="G35" s="8"/>
      <c r="H35" s="9"/>
      <c r="I35" s="10"/>
    </row>
    <row r="36" spans="1:9" x14ac:dyDescent="0.35">
      <c r="A36" s="15" t="s">
        <v>31</v>
      </c>
      <c r="B36" s="5">
        <v>14412105.407459261</v>
      </c>
      <c r="C36" s="6">
        <v>1387410.329444885</v>
      </c>
      <c r="D36" s="6">
        <v>1152972.5582809451</v>
      </c>
      <c r="E36" s="7">
        <f t="shared" ref="E36:E38" si="10">C36-D36</f>
        <v>234437.77116393996</v>
      </c>
      <c r="F36" s="8">
        <f t="shared" ref="F36:F38" si="11">C36/B36</f>
        <v>9.6267012363565163E-2</v>
      </c>
      <c r="G36" s="8">
        <f t="shared" ref="G36:G38" si="12">D36/B36</f>
        <v>8.0000286265197729E-2</v>
      </c>
      <c r="H36" s="9">
        <f t="shared" ref="H36:H38" si="13">F36-G36</f>
        <v>1.6266726098367434E-2</v>
      </c>
      <c r="I36" s="10">
        <f t="shared" ref="I36:I38" si="14">H36/F36</f>
        <v>0.16897507982208881</v>
      </c>
    </row>
    <row r="37" spans="1:9" x14ac:dyDescent="0.35">
      <c r="A37" s="15" t="s">
        <v>32</v>
      </c>
      <c r="B37" s="5">
        <v>3039279.9580821991</v>
      </c>
      <c r="C37" s="6">
        <v>625684.36946105957</v>
      </c>
      <c r="D37" s="6">
        <v>558196.89920043945</v>
      </c>
      <c r="E37" s="7">
        <f t="shared" si="10"/>
        <v>67487.470260620117</v>
      </c>
      <c r="F37" s="8">
        <f t="shared" si="11"/>
        <v>0.20586598736888639</v>
      </c>
      <c r="G37" s="8">
        <f t="shared" si="12"/>
        <v>0.18366090221996675</v>
      </c>
      <c r="H37" s="9">
        <f t="shared" si="13"/>
        <v>2.220508514891964E-2</v>
      </c>
      <c r="I37" s="10">
        <f t="shared" si="14"/>
        <v>0.10786184465300172</v>
      </c>
    </row>
    <row r="38" spans="1:9" x14ac:dyDescent="0.35">
      <c r="A38" s="15" t="s">
        <v>33</v>
      </c>
      <c r="B38" s="5">
        <v>4267363.5613799104</v>
      </c>
      <c r="C38" s="6">
        <v>752055.08067035675</v>
      </c>
      <c r="D38" s="6">
        <v>736340.50016307831</v>
      </c>
      <c r="E38" s="7">
        <f t="shared" si="10"/>
        <v>15714.580507278442</v>
      </c>
      <c r="F38" s="8">
        <f t="shared" si="11"/>
        <v>0.17623412438455782</v>
      </c>
      <c r="G38" s="8">
        <f t="shared" si="12"/>
        <v>0.17255162105873456</v>
      </c>
      <c r="H38" s="9">
        <f t="shared" si="13"/>
        <v>3.6825033258232609E-3</v>
      </c>
      <c r="I38" s="10">
        <f t="shared" si="14"/>
        <v>2.089551804273573E-2</v>
      </c>
    </row>
    <row r="39" spans="1:9" x14ac:dyDescent="0.35">
      <c r="A39" s="2" t="s">
        <v>40</v>
      </c>
      <c r="E39" s="7"/>
      <c r="F39" s="8"/>
      <c r="G39" s="8"/>
      <c r="H39" s="9"/>
      <c r="I39" s="10"/>
    </row>
    <row r="40" spans="1:9" x14ac:dyDescent="0.35">
      <c r="A40" s="15" t="s">
        <v>31</v>
      </c>
      <c r="B40" s="5">
        <v>10175471.396608351</v>
      </c>
      <c r="C40" s="6">
        <v>1019765.852249146</v>
      </c>
      <c r="D40" s="6">
        <v>923433.09133911133</v>
      </c>
      <c r="E40" s="7">
        <f t="shared" ref="E40:E42" si="15">C40-D40</f>
        <v>96332.760910034645</v>
      </c>
      <c r="F40" s="8">
        <f t="shared" ref="F40:F42" si="16">C40/B40</f>
        <v>0.10021804518943962</v>
      </c>
      <c r="G40" s="8">
        <f t="shared" ref="G40:G42" si="17">D40/B40</f>
        <v>9.0750890582514593E-2</v>
      </c>
      <c r="H40" s="9">
        <f t="shared" ref="H40:H42" si="18">F40-G40</f>
        <v>9.4671546069250295E-3</v>
      </c>
      <c r="I40" s="10">
        <f t="shared" ref="I40:I42" si="19">H40/F40</f>
        <v>9.4465568441586628E-2</v>
      </c>
    </row>
    <row r="41" spans="1:9" x14ac:dyDescent="0.35">
      <c r="A41" s="15" t="s">
        <v>32</v>
      </c>
      <c r="B41" s="5">
        <v>1294917.5504989619</v>
      </c>
      <c r="C41" s="6">
        <v>273219.39910125732</v>
      </c>
      <c r="D41" s="6">
        <v>249440.27931976321</v>
      </c>
      <c r="E41" s="7">
        <f t="shared" si="15"/>
        <v>23779.119781494112</v>
      </c>
      <c r="F41" s="8">
        <f t="shared" si="16"/>
        <v>0.21099366441977677</v>
      </c>
      <c r="G41" s="8">
        <f t="shared" si="17"/>
        <v>0.19263024060771133</v>
      </c>
      <c r="H41" s="9">
        <f t="shared" si="18"/>
        <v>1.8363423812065433E-2</v>
      </c>
      <c r="I41" s="10">
        <f t="shared" si="19"/>
        <v>8.7033057900406802E-2</v>
      </c>
    </row>
    <row r="42" spans="1:9" x14ac:dyDescent="0.35">
      <c r="A42" s="15" t="s">
        <v>33</v>
      </c>
      <c r="B42" s="5">
        <v>1466585.301404953</v>
      </c>
      <c r="C42" s="6">
        <v>304512.06011676788</v>
      </c>
      <c r="D42" s="6">
        <v>284078.27039432531</v>
      </c>
      <c r="E42" s="7">
        <f t="shared" si="15"/>
        <v>20433.789722442569</v>
      </c>
      <c r="F42" s="8">
        <f t="shared" si="16"/>
        <v>0.2076333779051602</v>
      </c>
      <c r="G42" s="8">
        <f t="shared" si="17"/>
        <v>0.19370047560287509</v>
      </c>
      <c r="H42" s="9">
        <f t="shared" si="18"/>
        <v>1.3932902302285111E-2</v>
      </c>
      <c r="I42" s="10">
        <f t="shared" si="19"/>
        <v>6.7103384065008959E-2</v>
      </c>
    </row>
    <row r="43" spans="1:9" x14ac:dyDescent="0.35">
      <c r="A43" s="2" t="s">
        <v>41</v>
      </c>
      <c r="E43" s="7"/>
      <c r="F43" s="8"/>
      <c r="G43" s="8"/>
      <c r="H43" s="9"/>
      <c r="I43" s="10"/>
    </row>
    <row r="44" spans="1:9" x14ac:dyDescent="0.35">
      <c r="A44" s="15" t="s">
        <v>31</v>
      </c>
      <c r="B44" s="5">
        <v>8922454.8924121857</v>
      </c>
      <c r="C44" s="6">
        <v>1213277.3830413821</v>
      </c>
      <c r="D44" s="6">
        <v>1178579.043548584</v>
      </c>
      <c r="E44" s="7">
        <f t="shared" ref="E44:E46" si="20">C44-D44</f>
        <v>34698.339492798084</v>
      </c>
      <c r="F44" s="8">
        <f t="shared" ref="F44:F46" si="21">C44/B44</f>
        <v>0.13598022042937699</v>
      </c>
      <c r="G44" s="8">
        <f t="shared" ref="G44:G46" si="22">D44/B44</f>
        <v>0.13209134232226477</v>
      </c>
      <c r="H44" s="9">
        <f t="shared" ref="H44:H46" si="23">F44-G44</f>
        <v>3.8888781071122203E-3</v>
      </c>
      <c r="I44" s="10">
        <f t="shared" ref="I44:I46" si="24">H44/F44</f>
        <v>2.8598851324350937E-2</v>
      </c>
    </row>
    <row r="45" spans="1:9" x14ac:dyDescent="0.35">
      <c r="A45" s="15" t="s">
        <v>32</v>
      </c>
      <c r="B45" s="5">
        <v>1849215.333959579</v>
      </c>
      <c r="C45" s="6">
        <v>488997.14175987238</v>
      </c>
      <c r="D45" s="6">
        <v>489949.11124992371</v>
      </c>
      <c r="E45" s="7">
        <f t="shared" si="20"/>
        <v>-951.96949005132774</v>
      </c>
      <c r="F45" s="8">
        <f t="shared" si="21"/>
        <v>0.26443493777050903</v>
      </c>
      <c r="G45" s="8">
        <f t="shared" si="22"/>
        <v>0.26494973422096513</v>
      </c>
      <c r="H45" s="9">
        <f t="shared" si="23"/>
        <v>-5.147964504561009E-4</v>
      </c>
      <c r="I45" s="10">
        <f t="shared" si="24"/>
        <v>-1.9467792523802931E-3</v>
      </c>
    </row>
    <row r="46" spans="1:9" x14ac:dyDescent="0.35">
      <c r="A46" s="15" t="s">
        <v>33</v>
      </c>
      <c r="B46" s="5">
        <v>2436114.7473905091</v>
      </c>
      <c r="C46" s="6">
        <v>535673.76997423172</v>
      </c>
      <c r="D46" s="6">
        <v>558232.24021196365</v>
      </c>
      <c r="E46" s="7">
        <f t="shared" si="20"/>
        <v>-22558.470237731934</v>
      </c>
      <c r="F46" s="8">
        <f t="shared" si="21"/>
        <v>0.21988856253508951</v>
      </c>
      <c r="G46" s="8">
        <f t="shared" si="22"/>
        <v>0.22914858210596392</v>
      </c>
      <c r="H46" s="9">
        <f t="shared" si="23"/>
        <v>-9.2600195708744115E-3</v>
      </c>
      <c r="I46" s="10">
        <f t="shared" si="24"/>
        <v>-4.2112329373187429E-2</v>
      </c>
    </row>
    <row r="47" spans="1:9" x14ac:dyDescent="0.35">
      <c r="A47" s="2" t="s">
        <v>42</v>
      </c>
      <c r="E47" s="7"/>
      <c r="F47" s="8"/>
      <c r="G47" s="8"/>
      <c r="H47" s="9"/>
      <c r="I47" s="10"/>
    </row>
    <row r="48" spans="1:9" x14ac:dyDescent="0.35">
      <c r="A48" s="15" t="s">
        <v>31</v>
      </c>
      <c r="B48" s="5">
        <v>12893914.63387394</v>
      </c>
      <c r="C48" s="6">
        <v>1292356.2391967771</v>
      </c>
      <c r="D48" s="6">
        <v>1187496.0681838989</v>
      </c>
      <c r="E48" s="7">
        <f t="shared" ref="E48:E50" si="25">C48-D48</f>
        <v>104860.17101287819</v>
      </c>
      <c r="F48" s="8">
        <f t="shared" ref="F48:F50" si="26">C48/B48</f>
        <v>0.10022993605073159</v>
      </c>
      <c r="G48" s="8">
        <f t="shared" ref="G48:G50" si="27">D48/B48</f>
        <v>9.2097404233171906E-2</v>
      </c>
      <c r="H48" s="9">
        <f t="shared" ref="H48:H50" si="28">F48-G48</f>
        <v>8.132531817559685E-3</v>
      </c>
      <c r="I48" s="10">
        <f t="shared" ref="I48:I50" si="29">H48/F48</f>
        <v>8.1138750936081486E-2</v>
      </c>
    </row>
    <row r="49" spans="1:9" x14ac:dyDescent="0.35">
      <c r="A49" s="15" t="s">
        <v>32</v>
      </c>
      <c r="B49" s="5">
        <v>2875329.9495124822</v>
      </c>
      <c r="C49" s="6">
        <v>538546.85066986084</v>
      </c>
      <c r="D49" s="6">
        <v>495522.01036071777</v>
      </c>
      <c r="E49" s="7">
        <f t="shared" si="25"/>
        <v>43024.840309143066</v>
      </c>
      <c r="F49" s="8">
        <f t="shared" si="26"/>
        <v>0.1872991483155429</v>
      </c>
      <c r="G49" s="8">
        <f t="shared" si="27"/>
        <v>0.17233570374931562</v>
      </c>
      <c r="H49" s="9">
        <f t="shared" si="28"/>
        <v>1.496344456622728E-2</v>
      </c>
      <c r="I49" s="10">
        <f t="shared" si="29"/>
        <v>7.9890617233444983E-2</v>
      </c>
    </row>
    <row r="50" spans="1:9" x14ac:dyDescent="0.35">
      <c r="A50" s="15" t="s">
        <v>33</v>
      </c>
      <c r="B50" s="5">
        <v>3041823.6718089581</v>
      </c>
      <c r="C50" s="6">
        <v>543914.32113218307</v>
      </c>
      <c r="D50" s="6">
        <v>557302.62078046799</v>
      </c>
      <c r="E50" s="7">
        <f t="shared" si="25"/>
        <v>-13388.299648284912</v>
      </c>
      <c r="F50" s="8">
        <f t="shared" si="26"/>
        <v>0.17881191673701449</v>
      </c>
      <c r="G50" s="8">
        <f t="shared" si="27"/>
        <v>0.18321332230577414</v>
      </c>
      <c r="H50" s="9">
        <f t="shared" si="28"/>
        <v>-4.4014055687596476E-3</v>
      </c>
      <c r="I50" s="10">
        <f t="shared" si="29"/>
        <v>-2.4614721709140686E-2</v>
      </c>
    </row>
    <row r="51" spans="1:9" x14ac:dyDescent="0.35">
      <c r="A51" s="2" t="s">
        <v>43</v>
      </c>
      <c r="E51" s="7"/>
      <c r="F51" s="8"/>
      <c r="G51" s="8"/>
      <c r="H51" s="9"/>
      <c r="I51" s="10"/>
    </row>
    <row r="52" spans="1:9" x14ac:dyDescent="0.35">
      <c r="A52" s="15" t="s">
        <v>31</v>
      </c>
      <c r="B52" s="5">
        <v>11051182.02930641</v>
      </c>
      <c r="C52" s="6">
        <v>1359178.159498215</v>
      </c>
      <c r="D52" s="6">
        <v>1071081.29942131</v>
      </c>
      <c r="E52" s="7">
        <f t="shared" ref="E52:E54" si="30">C52-D52</f>
        <v>288096.860076905</v>
      </c>
      <c r="F52" s="8">
        <f t="shared" ref="F52:F54" si="31">C52/B52</f>
        <v>0.12298939207533072</v>
      </c>
      <c r="G52" s="8">
        <f t="shared" ref="G52:G54" si="32">D52/B52</f>
        <v>9.6920066702451443E-2</v>
      </c>
      <c r="H52" s="9">
        <f t="shared" ref="H52:H54" si="33">F52-G52</f>
        <v>2.6069325372879273E-2</v>
      </c>
      <c r="I52" s="10">
        <f t="shared" ref="I52:I54" si="34">H52/F52</f>
        <v>0.21196401521288821</v>
      </c>
    </row>
    <row r="53" spans="1:9" x14ac:dyDescent="0.35">
      <c r="A53" s="15" t="s">
        <v>32</v>
      </c>
      <c r="B53" s="5">
        <v>1580217.7128486631</v>
      </c>
      <c r="C53" s="6">
        <v>380241.06057739258</v>
      </c>
      <c r="D53" s="6">
        <v>330069.63070678711</v>
      </c>
      <c r="E53" s="7">
        <f t="shared" si="30"/>
        <v>50171.429870605469</v>
      </c>
      <c r="F53" s="8">
        <f t="shared" si="31"/>
        <v>0.24062574257057967</v>
      </c>
      <c r="G53" s="8">
        <f t="shared" si="32"/>
        <v>0.2088760479160619</v>
      </c>
      <c r="H53" s="9">
        <f t="shared" si="33"/>
        <v>3.1749694654517768E-2</v>
      </c>
      <c r="I53" s="10">
        <f t="shared" si="34"/>
        <v>0.13194637579229512</v>
      </c>
    </row>
    <row r="54" spans="1:9" x14ac:dyDescent="0.35">
      <c r="A54" s="15" t="s">
        <v>33</v>
      </c>
      <c r="B54" s="5">
        <v>1529710.710878372</v>
      </c>
      <c r="C54" s="6">
        <v>359304.94048690802</v>
      </c>
      <c r="D54" s="6">
        <v>304889.01059913641</v>
      </c>
      <c r="E54" s="7">
        <f t="shared" si="30"/>
        <v>54415.929887771606</v>
      </c>
      <c r="F54" s="8">
        <f t="shared" si="31"/>
        <v>0.23488424179274542</v>
      </c>
      <c r="G54" s="8">
        <f t="shared" si="32"/>
        <v>0.19931154853721769</v>
      </c>
      <c r="H54" s="9">
        <f t="shared" si="33"/>
        <v>3.5572693255527726E-2</v>
      </c>
      <c r="I54" s="10">
        <f t="shared" si="34"/>
        <v>0.15144776415829533</v>
      </c>
    </row>
    <row r="57" spans="1:9" ht="29.4" customHeight="1" x14ac:dyDescent="0.35">
      <c r="A57" s="14" t="s">
        <v>44</v>
      </c>
      <c r="B57" s="42" t="s">
        <v>45</v>
      </c>
      <c r="C57" s="42"/>
      <c r="D57" s="42"/>
      <c r="E57" s="42"/>
      <c r="F57" s="42"/>
      <c r="G57" s="42"/>
      <c r="H57" s="42"/>
      <c r="I57" s="42"/>
    </row>
    <row r="58" spans="1:9" ht="58" x14ac:dyDescent="0.35">
      <c r="A58" s="2"/>
      <c r="B58" s="3" t="s">
        <v>1</v>
      </c>
      <c r="C58" s="3" t="s">
        <v>2</v>
      </c>
      <c r="D58" s="3" t="s">
        <v>3</v>
      </c>
      <c r="E58" s="3" t="s">
        <v>4</v>
      </c>
      <c r="F58" s="3" t="s">
        <v>5</v>
      </c>
      <c r="G58" s="3" t="s">
        <v>6</v>
      </c>
      <c r="H58" s="4" t="s">
        <v>7</v>
      </c>
      <c r="I58" s="3" t="s">
        <v>8</v>
      </c>
    </row>
    <row r="59" spans="1:9" x14ac:dyDescent="0.35">
      <c r="A59" s="2" t="s">
        <v>46</v>
      </c>
      <c r="B59" s="5">
        <v>5368172.1112298965</v>
      </c>
      <c r="C59" s="6">
        <v>642199.57983875275</v>
      </c>
      <c r="D59" s="6">
        <v>620375.74908924103</v>
      </c>
      <c r="E59" s="7">
        <f t="shared" ref="E59:E68" si="35">C59-D59</f>
        <v>21823.830749511719</v>
      </c>
      <c r="F59" s="8">
        <f t="shared" ref="F59:F68" si="36">C59/B59</f>
        <v>0.11963095939031267</v>
      </c>
      <c r="G59" s="8">
        <f t="shared" ref="G59:G68" si="37">D59/B59</f>
        <v>0.11556554749640979</v>
      </c>
      <c r="H59" s="9">
        <f t="shared" ref="H59:H68" si="38">F59-G59</f>
        <v>4.0654118939028733E-3</v>
      </c>
      <c r="I59" s="10">
        <f t="shared" ref="I59:I68" si="39">H59/F59</f>
        <v>3.3982941494591717E-2</v>
      </c>
    </row>
    <row r="60" spans="1:9" x14ac:dyDescent="0.35">
      <c r="A60" s="2" t="s">
        <v>47</v>
      </c>
      <c r="B60" s="5">
        <v>13854583.455638889</v>
      </c>
      <c r="C60" s="6">
        <v>1881883.532491684</v>
      </c>
      <c r="D60" s="6">
        <v>1693446.7405261991</v>
      </c>
      <c r="E60" s="7">
        <f t="shared" si="35"/>
        <v>188436.79196548485</v>
      </c>
      <c r="F60" s="8">
        <f t="shared" si="36"/>
        <v>0.13583111599979192</v>
      </c>
      <c r="G60" s="8">
        <f t="shared" si="37"/>
        <v>0.12223007252065433</v>
      </c>
      <c r="H60" s="9">
        <f t="shared" si="38"/>
        <v>1.3601043479137584E-2</v>
      </c>
      <c r="I60" s="10">
        <f t="shared" si="39"/>
        <v>0.1001320159893144</v>
      </c>
    </row>
    <row r="61" spans="1:9" x14ac:dyDescent="0.35">
      <c r="A61" s="2" t="s">
        <v>48</v>
      </c>
      <c r="B61" s="5">
        <v>15317681.51240921</v>
      </c>
      <c r="C61" s="6">
        <v>1800055.3308296199</v>
      </c>
      <c r="D61" s="6">
        <v>1614879.980670929</v>
      </c>
      <c r="E61" s="7">
        <f t="shared" si="35"/>
        <v>185175.35015869094</v>
      </c>
      <c r="F61" s="8">
        <f t="shared" si="36"/>
        <v>0.11751486864192555</v>
      </c>
      <c r="G61" s="8">
        <f t="shared" si="37"/>
        <v>0.10542587527770943</v>
      </c>
      <c r="H61" s="9">
        <f t="shared" si="38"/>
        <v>1.2088993364216122E-2</v>
      </c>
      <c r="I61" s="10">
        <f t="shared" si="39"/>
        <v>0.1028720323132213</v>
      </c>
    </row>
    <row r="62" spans="1:9" x14ac:dyDescent="0.35">
      <c r="A62" s="2" t="s">
        <v>49</v>
      </c>
      <c r="B62" s="5">
        <v>6425875.9771842957</v>
      </c>
      <c r="C62" s="6">
        <v>727349.80160808563</v>
      </c>
      <c r="D62" s="6">
        <v>674564.7817029953</v>
      </c>
      <c r="E62" s="7">
        <f t="shared" si="35"/>
        <v>52785.019905090332</v>
      </c>
      <c r="F62" s="8">
        <f t="shared" si="36"/>
        <v>0.11319076250313773</v>
      </c>
      <c r="G62" s="8">
        <f t="shared" si="37"/>
        <v>0.1049763151511333</v>
      </c>
      <c r="H62" s="9">
        <f t="shared" si="38"/>
        <v>8.2144473520044253E-3</v>
      </c>
      <c r="I62" s="10">
        <f t="shared" si="39"/>
        <v>7.2571711421916735E-2</v>
      </c>
    </row>
    <row r="63" spans="1:9" x14ac:dyDescent="0.35">
      <c r="A63" s="2" t="s">
        <v>50</v>
      </c>
      <c r="B63" s="5">
        <v>21096421.282034159</v>
      </c>
      <c r="C63" s="6">
        <v>3378459.939324379</v>
      </c>
      <c r="D63" s="6">
        <v>3233871.7393350601</v>
      </c>
      <c r="E63" s="7">
        <f t="shared" si="35"/>
        <v>144588.19998931885</v>
      </c>
      <c r="F63" s="8">
        <f t="shared" si="36"/>
        <v>0.16014374638041079</v>
      </c>
      <c r="G63" s="8">
        <f t="shared" si="37"/>
        <v>0.15329006261782632</v>
      </c>
      <c r="H63" s="9">
        <f t="shared" si="38"/>
        <v>6.8536837625844671E-3</v>
      </c>
      <c r="I63" s="10">
        <f t="shared" si="39"/>
        <v>4.2797073988165596E-2</v>
      </c>
    </row>
    <row r="64" spans="1:9" x14ac:dyDescent="0.35">
      <c r="A64" s="2" t="s">
        <v>51</v>
      </c>
      <c r="B64" s="5">
        <v>6106559.3414840698</v>
      </c>
      <c r="C64" s="6">
        <v>977307.90035438538</v>
      </c>
      <c r="D64" s="6">
        <v>757791.76094055176</v>
      </c>
      <c r="E64" s="7">
        <f t="shared" si="35"/>
        <v>219516.13941383362</v>
      </c>
      <c r="F64" s="8">
        <f t="shared" si="36"/>
        <v>0.1600423160903684</v>
      </c>
      <c r="G64" s="8">
        <f t="shared" si="37"/>
        <v>0.12409471824708192</v>
      </c>
      <c r="H64" s="9">
        <f t="shared" si="38"/>
        <v>3.594759784328648E-2</v>
      </c>
      <c r="I64" s="10">
        <f t="shared" si="39"/>
        <v>0.22461308184885651</v>
      </c>
    </row>
    <row r="65" spans="1:9" x14ac:dyDescent="0.35">
      <c r="A65" s="2" t="s">
        <v>52</v>
      </c>
      <c r="B65" s="5">
        <v>12179302.341539379</v>
      </c>
      <c r="C65" s="6">
        <v>1942121.2201442721</v>
      </c>
      <c r="D65" s="6">
        <v>1837380.809743881</v>
      </c>
      <c r="E65" s="7">
        <f t="shared" si="35"/>
        <v>104740.41040039109</v>
      </c>
      <c r="F65" s="8">
        <f t="shared" si="36"/>
        <v>0.15946079386832937</v>
      </c>
      <c r="G65" s="8">
        <f t="shared" si="37"/>
        <v>0.15086092439607249</v>
      </c>
      <c r="H65" s="9">
        <f t="shared" si="38"/>
        <v>8.5998694722568825E-3</v>
      </c>
      <c r="I65" s="10">
        <f t="shared" si="39"/>
        <v>5.3930933514340848E-2</v>
      </c>
    </row>
    <row r="66" spans="1:9" x14ac:dyDescent="0.35">
      <c r="A66" s="2" t="s">
        <v>53</v>
      </c>
      <c r="B66" s="5">
        <v>7613567.6629405022</v>
      </c>
      <c r="C66" s="6">
        <v>1014803.621103764</v>
      </c>
      <c r="D66" s="6">
        <v>967841.62020730972</v>
      </c>
      <c r="E66" s="7">
        <f t="shared" si="35"/>
        <v>46962.000896454323</v>
      </c>
      <c r="F66" s="8">
        <f t="shared" si="36"/>
        <v>0.13328884250196943</v>
      </c>
      <c r="G66" s="8">
        <f t="shared" si="37"/>
        <v>0.12712064344267102</v>
      </c>
      <c r="H66" s="9">
        <f t="shared" si="38"/>
        <v>6.1681990592984126E-3</v>
      </c>
      <c r="I66" s="10">
        <f t="shared" si="39"/>
        <v>4.6276934689467898E-2</v>
      </c>
    </row>
    <row r="67" spans="1:9" x14ac:dyDescent="0.35">
      <c r="A67" s="2" t="s">
        <v>54</v>
      </c>
      <c r="B67" s="5">
        <v>17563738.655072689</v>
      </c>
      <c r="C67" s="6">
        <v>2847492.142162323</v>
      </c>
      <c r="D67" s="6">
        <v>2644042.2108955379</v>
      </c>
      <c r="E67" s="7">
        <f t="shared" si="35"/>
        <v>203449.93126678513</v>
      </c>
      <c r="F67" s="8">
        <f t="shared" si="36"/>
        <v>0.16212334959447383</v>
      </c>
      <c r="G67" s="8">
        <f t="shared" si="37"/>
        <v>0.1505398288383149</v>
      </c>
      <c r="H67" s="9">
        <f t="shared" si="38"/>
        <v>1.1583520756158927E-2</v>
      </c>
      <c r="I67" s="10">
        <f t="shared" si="39"/>
        <v>7.1448812186111932E-2</v>
      </c>
    </row>
    <row r="68" spans="1:9" x14ac:dyDescent="0.35">
      <c r="A68" s="2" t="s">
        <v>14</v>
      </c>
      <c r="B68" s="5">
        <v>105525902.33953311</v>
      </c>
      <c r="C68" s="6">
        <v>15211673.067857269</v>
      </c>
      <c r="D68" s="6">
        <v>14044195.39311171</v>
      </c>
      <c r="E68" s="7">
        <f t="shared" si="35"/>
        <v>1167477.6747455597</v>
      </c>
      <c r="F68" s="8">
        <f t="shared" si="36"/>
        <v>0.14415108263100376</v>
      </c>
      <c r="G68" s="8">
        <f t="shared" si="37"/>
        <v>0.13308765982331089</v>
      </c>
      <c r="H68" s="9">
        <f t="shared" si="38"/>
        <v>1.1063422807692874E-2</v>
      </c>
      <c r="I68" s="10">
        <f t="shared" si="39"/>
        <v>7.6748801367055239E-2</v>
      </c>
    </row>
    <row r="69" spans="1:9" x14ac:dyDescent="0.35">
      <c r="A69" s="16" t="s">
        <v>55</v>
      </c>
      <c r="C69" s="12" t="s">
        <v>56</v>
      </c>
    </row>
    <row r="70" spans="1:9" x14ac:dyDescent="0.35">
      <c r="C70" s="12"/>
    </row>
    <row r="72" spans="1:9" x14ac:dyDescent="0.35">
      <c r="A72" s="14" t="s">
        <v>57</v>
      </c>
      <c r="B72" s="42" t="s">
        <v>58</v>
      </c>
      <c r="C72" s="42"/>
      <c r="D72" s="42"/>
      <c r="E72" s="42"/>
      <c r="F72" s="42"/>
      <c r="G72" s="42"/>
      <c r="H72" s="42"/>
      <c r="I72" s="42"/>
    </row>
    <row r="73" spans="1:9" ht="58" x14ac:dyDescent="0.35">
      <c r="A73" s="2"/>
      <c r="B73" s="3" t="s">
        <v>1</v>
      </c>
      <c r="C73" s="3" t="s">
        <v>2</v>
      </c>
      <c r="D73" s="3" t="s">
        <v>3</v>
      </c>
      <c r="E73" s="3" t="s">
        <v>4</v>
      </c>
      <c r="F73" s="3" t="s">
        <v>5</v>
      </c>
      <c r="G73" s="3" t="s">
        <v>6</v>
      </c>
      <c r="H73" s="4" t="s">
        <v>7</v>
      </c>
      <c r="I73" s="3" t="s">
        <v>8</v>
      </c>
    </row>
    <row r="74" spans="1:9" x14ac:dyDescent="0.35">
      <c r="A74" s="2" t="s">
        <v>59</v>
      </c>
      <c r="B74" s="5">
        <v>93087176.224650145</v>
      </c>
      <c r="C74" s="6">
        <v>13298423.876635071</v>
      </c>
      <c r="D74" s="6">
        <v>12468902.573345659</v>
      </c>
      <c r="E74" s="7">
        <f>C74-D74</f>
        <v>829521.30328941159</v>
      </c>
      <c r="F74" s="8">
        <f>C74/B74</f>
        <v>0.14285989129739607</v>
      </c>
      <c r="G74" s="8">
        <f>D74/B74</f>
        <v>0.13394866058944654</v>
      </c>
      <c r="H74" s="9">
        <f>F74-G74</f>
        <v>8.9112307079495245E-3</v>
      </c>
      <c r="I74" s="10">
        <f>H74/F74</f>
        <v>6.2377414871461201E-2</v>
      </c>
    </row>
    <row r="75" spans="1:9" x14ac:dyDescent="0.35">
      <c r="A75" s="2" t="s">
        <v>60</v>
      </c>
      <c r="B75" s="5">
        <v>11808722.365226271</v>
      </c>
      <c r="C75" s="6">
        <v>1831791.671317101</v>
      </c>
      <c r="D75" s="6">
        <v>1504455.029719353</v>
      </c>
      <c r="E75" s="7">
        <f>C75-D75</f>
        <v>327336.64159774804</v>
      </c>
      <c r="F75" s="8">
        <f>C75/B75</f>
        <v>0.15512191875314713</v>
      </c>
      <c r="G75" s="8">
        <f>D75/B75</f>
        <v>0.12740201549234456</v>
      </c>
      <c r="H75" s="9">
        <f>F75-G75</f>
        <v>2.7719903260802564E-2</v>
      </c>
      <c r="I75" s="10">
        <f>H75/F75</f>
        <v>0.17869752697498903</v>
      </c>
    </row>
    <row r="76" spans="1:9" x14ac:dyDescent="0.35">
      <c r="A76" s="2" t="s">
        <v>61</v>
      </c>
      <c r="B76" s="5">
        <v>630003.74965667725</v>
      </c>
      <c r="C76" s="6">
        <v>81457.519905090332</v>
      </c>
      <c r="D76" s="6">
        <v>70837.790046691895</v>
      </c>
      <c r="E76" s="7">
        <f>C76-D76</f>
        <v>10619.729858398438</v>
      </c>
      <c r="F76" s="8">
        <f>C76/B76</f>
        <v>0.12929688108916954</v>
      </c>
      <c r="G76" s="8">
        <f>D76/B76</f>
        <v>0.11244026735602002</v>
      </c>
      <c r="H76" s="9">
        <f>F76-G76</f>
        <v>1.685661373314952E-2</v>
      </c>
      <c r="I76" s="10">
        <f>H76/F76</f>
        <v>0.13037138708337723</v>
      </c>
    </row>
    <row r="77" spans="1:9" x14ac:dyDescent="0.35">
      <c r="A77" s="2" t="s">
        <v>14</v>
      </c>
      <c r="B77" s="5">
        <v>105525902.33953311</v>
      </c>
      <c r="C77" s="6">
        <v>15211673.067857269</v>
      </c>
      <c r="D77" s="6">
        <v>14044195.39311171</v>
      </c>
      <c r="E77" s="7">
        <f>C77-D77</f>
        <v>1167477.6747455597</v>
      </c>
      <c r="F77" s="8">
        <f>C77/B77</f>
        <v>0.14415108263100376</v>
      </c>
      <c r="G77" s="8">
        <f>D77/B77</f>
        <v>0.13308765982331089</v>
      </c>
      <c r="H77" s="9">
        <f>F77-G77</f>
        <v>1.1063422807692874E-2</v>
      </c>
      <c r="I77" s="10">
        <f>H77/F77</f>
        <v>7.6748801367055239E-2</v>
      </c>
    </row>
  </sheetData>
  <mergeCells count="7">
    <mergeCell ref="B57:I57"/>
    <mergeCell ref="B72:I72"/>
    <mergeCell ref="A2:I2"/>
    <mergeCell ref="B4:I4"/>
    <mergeCell ref="B12:I12"/>
    <mergeCell ref="B19:I19"/>
    <mergeCell ref="B29:I29"/>
  </mergeCells>
  <hyperlinks>
    <hyperlink ref="C69" r:id="rId1" xr:uid="{07DCBF0A-6868-4516-9E7B-FF37742E4FA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1DA82-C057-4748-A81D-AFA5F9CA3547}">
  <dimension ref="A1:I154"/>
  <sheetViews>
    <sheetView topLeftCell="A28" workbookViewId="0">
      <selection activeCell="F41" sqref="F41"/>
    </sheetView>
  </sheetViews>
  <sheetFormatPr defaultRowHeight="14.5" x14ac:dyDescent="0.35"/>
  <cols>
    <col min="1" max="1" width="38.08984375" customWidth="1"/>
    <col min="2" max="9" width="20.6328125" customWidth="1"/>
  </cols>
  <sheetData>
    <row r="1" spans="1:9" x14ac:dyDescent="0.35">
      <c r="A1" s="11" t="s">
        <v>169</v>
      </c>
    </row>
    <row r="2" spans="1:9" ht="28.75" customHeight="1" x14ac:dyDescent="0.35">
      <c r="A2" s="43" t="s">
        <v>62</v>
      </c>
      <c r="B2" s="43"/>
      <c r="C2" s="43"/>
      <c r="D2" s="43"/>
      <c r="E2" s="43"/>
      <c r="F2" s="43"/>
      <c r="G2" s="43"/>
      <c r="H2" s="43"/>
      <c r="I2" s="43"/>
    </row>
    <row r="4" spans="1:9" x14ac:dyDescent="0.35">
      <c r="A4" s="17" t="s">
        <v>63</v>
      </c>
      <c r="B4" s="47" t="s">
        <v>64</v>
      </c>
      <c r="C4" s="48"/>
      <c r="D4" s="48"/>
      <c r="E4" s="48"/>
      <c r="F4" s="48"/>
      <c r="G4" s="48"/>
      <c r="H4" s="48"/>
      <c r="I4" s="49"/>
    </row>
    <row r="5" spans="1:9" ht="58" x14ac:dyDescent="0.35">
      <c r="A5" s="2"/>
      <c r="B5" s="3" t="s">
        <v>1</v>
      </c>
      <c r="C5" s="3" t="s">
        <v>2</v>
      </c>
      <c r="D5" s="3" t="s">
        <v>3</v>
      </c>
      <c r="E5" s="3" t="s">
        <v>4</v>
      </c>
      <c r="F5" s="3" t="s">
        <v>5</v>
      </c>
      <c r="G5" s="3" t="s">
        <v>6</v>
      </c>
      <c r="H5" s="4" t="s">
        <v>7</v>
      </c>
      <c r="I5" s="3" t="s">
        <v>8</v>
      </c>
    </row>
    <row r="6" spans="1:9" x14ac:dyDescent="0.35">
      <c r="A6" s="2">
        <v>1970</v>
      </c>
      <c r="B6" s="5">
        <v>44528397.109999999</v>
      </c>
      <c r="C6" s="6">
        <v>6368467.1500000004</v>
      </c>
      <c r="D6" s="6">
        <v>5930157.9299999997</v>
      </c>
      <c r="E6" s="7">
        <f>C6-D6</f>
        <v>438309.22000000067</v>
      </c>
      <c r="F6" s="8">
        <f>C6/B6</f>
        <v>0.14302035472482338</v>
      </c>
      <c r="G6" s="8">
        <f>D6/B6</f>
        <v>0.13317699074930839</v>
      </c>
      <c r="H6" s="9">
        <f>F6-G6</f>
        <v>9.843363975514996E-3</v>
      </c>
      <c r="I6" s="10">
        <f>H6/F6</f>
        <v>6.8824916526420338E-2</v>
      </c>
    </row>
    <row r="7" spans="1:9" x14ac:dyDescent="0.35">
      <c r="A7" s="2">
        <v>1979</v>
      </c>
      <c r="B7" s="5">
        <v>57710031.549999997</v>
      </c>
      <c r="C7" s="6">
        <v>6663352.7000000002</v>
      </c>
      <c r="D7" s="6">
        <v>6074172.29</v>
      </c>
      <c r="E7" s="7">
        <f>C7-D7</f>
        <v>589180.41000000015</v>
      </c>
      <c r="F7" s="8">
        <f t="shared" ref="F7:F10" si="0">C7/B7</f>
        <v>0.11546264178051728</v>
      </c>
      <c r="G7" s="8">
        <f t="shared" ref="G7:G10" si="1">D7/B7</f>
        <v>0.1052533177830155</v>
      </c>
      <c r="H7" s="9">
        <f t="shared" ref="H7:H10" si="2">F7-G7</f>
        <v>1.0209323997501782E-2</v>
      </c>
      <c r="I7" s="10">
        <f t="shared" ref="I7:I10" si="3">H7/F7</f>
        <v>8.842101514452326E-2</v>
      </c>
    </row>
    <row r="8" spans="1:9" x14ac:dyDescent="0.35">
      <c r="A8" s="2">
        <v>1993</v>
      </c>
      <c r="B8" s="5">
        <v>75952101.93927002</v>
      </c>
      <c r="C8" s="6">
        <v>10325028.118560789</v>
      </c>
      <c r="D8" s="6">
        <v>9755067.8221282959</v>
      </c>
      <c r="E8" s="7">
        <f>C8-D8</f>
        <v>569960.29643249325</v>
      </c>
      <c r="F8" s="8">
        <f t="shared" si="0"/>
        <v>0.13594130846854643</v>
      </c>
      <c r="G8" s="8">
        <f t="shared" si="1"/>
        <v>0.12843710145017814</v>
      </c>
      <c r="H8" s="9">
        <f t="shared" si="2"/>
        <v>7.5042070183682918E-3</v>
      </c>
      <c r="I8" s="10">
        <f t="shared" si="3"/>
        <v>5.5201815422459215E-2</v>
      </c>
    </row>
    <row r="9" spans="1:9" x14ac:dyDescent="0.35">
      <c r="A9" s="2">
        <v>1999</v>
      </c>
      <c r="B9" s="5">
        <v>83541118.411780834</v>
      </c>
      <c r="C9" s="6">
        <v>9691572.1967163086</v>
      </c>
      <c r="D9" s="6">
        <v>9178543.0153799057</v>
      </c>
      <c r="E9" s="7">
        <f>C9-D9</f>
        <v>513029.18133640289</v>
      </c>
      <c r="F9" s="8">
        <f t="shared" si="0"/>
        <v>0.11600960558064086</v>
      </c>
      <c r="G9" s="8">
        <f t="shared" si="1"/>
        <v>0.10986856759731341</v>
      </c>
      <c r="H9" s="9">
        <f t="shared" si="2"/>
        <v>6.1410379833274492E-3</v>
      </c>
      <c r="I9" s="10">
        <f t="shared" si="3"/>
        <v>5.2935599191040066E-2</v>
      </c>
    </row>
    <row r="10" spans="1:9" x14ac:dyDescent="0.35">
      <c r="A10" s="2">
        <v>2017</v>
      </c>
      <c r="B10" s="5">
        <v>105525902.33953311</v>
      </c>
      <c r="C10" s="6">
        <v>15211673.067857269</v>
      </c>
      <c r="D10" s="6">
        <v>14044195.39311171</v>
      </c>
      <c r="E10" s="7">
        <f>C10-D10</f>
        <v>1167477.6747455597</v>
      </c>
      <c r="F10" s="8">
        <f t="shared" si="0"/>
        <v>0.14415108263100376</v>
      </c>
      <c r="G10" s="8">
        <f t="shared" si="1"/>
        <v>0.13308765982331089</v>
      </c>
      <c r="H10" s="9">
        <f t="shared" si="2"/>
        <v>1.1063422807692874E-2</v>
      </c>
      <c r="I10" s="10">
        <f t="shared" si="3"/>
        <v>7.6748801367055239E-2</v>
      </c>
    </row>
    <row r="13" spans="1:9" x14ac:dyDescent="0.35">
      <c r="A13" s="17" t="s">
        <v>65</v>
      </c>
      <c r="B13" s="47" t="s">
        <v>66</v>
      </c>
      <c r="C13" s="48"/>
      <c r="D13" s="48"/>
      <c r="E13" s="48"/>
      <c r="F13" s="48"/>
      <c r="G13" s="48"/>
      <c r="H13" s="48"/>
      <c r="I13" s="49"/>
    </row>
    <row r="14" spans="1:9" ht="58" x14ac:dyDescent="0.35">
      <c r="A14" s="2"/>
      <c r="B14" s="3" t="s">
        <v>1</v>
      </c>
      <c r="C14" s="3" t="s">
        <v>2</v>
      </c>
      <c r="D14" s="3" t="s">
        <v>3</v>
      </c>
      <c r="E14" s="3" t="s">
        <v>4</v>
      </c>
      <c r="F14" s="3" t="s">
        <v>5</v>
      </c>
      <c r="G14" s="3" t="s">
        <v>6</v>
      </c>
      <c r="H14" s="4" t="s">
        <v>7</v>
      </c>
      <c r="I14" s="3" t="s">
        <v>8</v>
      </c>
    </row>
    <row r="15" spans="1:9" x14ac:dyDescent="0.35">
      <c r="A15" s="2">
        <v>1970</v>
      </c>
      <c r="B15" s="5">
        <v>35381455.259999998</v>
      </c>
      <c r="C15" s="6">
        <v>4193484.6</v>
      </c>
      <c r="D15" s="6">
        <v>3826376.44</v>
      </c>
      <c r="E15" s="7">
        <f>C15-D15</f>
        <v>367108.16000000015</v>
      </c>
      <c r="F15" s="8">
        <f>C15/B15</f>
        <v>0.11852210626115441</v>
      </c>
      <c r="G15" s="8">
        <f>D15/B15</f>
        <v>0.10814638380139936</v>
      </c>
      <c r="H15" s="9">
        <f>F15-G15</f>
        <v>1.0375722459755043E-2</v>
      </c>
      <c r="I15" s="10">
        <f>H15/F15</f>
        <v>8.7542508204274838E-2</v>
      </c>
    </row>
    <row r="16" spans="1:9" x14ac:dyDescent="0.35">
      <c r="A16" s="2">
        <v>1979</v>
      </c>
      <c r="B16" s="5">
        <v>48404695.659999996</v>
      </c>
      <c r="C16" s="6">
        <v>4676116.3099999996</v>
      </c>
      <c r="D16" s="6">
        <v>4185104.82</v>
      </c>
      <c r="E16" s="7">
        <f>C16-D16</f>
        <v>491011.48999999976</v>
      </c>
      <c r="F16" s="8">
        <f t="shared" ref="F16:F19" si="4">C16/B16</f>
        <v>9.6604600984283931E-2</v>
      </c>
      <c r="G16" s="8">
        <f t="shared" ref="G16:G19" si="5">D16/B16</f>
        <v>8.646071962515052E-2</v>
      </c>
      <c r="H16" s="9">
        <f t="shared" ref="H16:H19" si="6">F16-G16</f>
        <v>1.0143881359133411E-2</v>
      </c>
      <c r="I16" s="10">
        <f t="shared" ref="I16:I19" si="7">H16/F16</f>
        <v>0.10500412253432591</v>
      </c>
    </row>
    <row r="17" spans="1:9" x14ac:dyDescent="0.35">
      <c r="A17" s="2">
        <v>1993</v>
      </c>
      <c r="B17" s="5">
        <v>59320917.923019409</v>
      </c>
      <c r="C17" s="6">
        <v>6294300.8116455078</v>
      </c>
      <c r="D17" s="6">
        <v>5718050.1850891113</v>
      </c>
      <c r="E17" s="7">
        <f>C17-D17</f>
        <v>576250.62655639648</v>
      </c>
      <c r="F17" s="8">
        <f t="shared" si="4"/>
        <v>0.10610592404880863</v>
      </c>
      <c r="G17" s="8">
        <f t="shared" si="5"/>
        <v>9.6391802171864729E-2</v>
      </c>
      <c r="H17" s="9">
        <f t="shared" si="6"/>
        <v>9.7141218769438986E-3</v>
      </c>
      <c r="I17" s="10">
        <f t="shared" si="7"/>
        <v>9.1551173641119338E-2</v>
      </c>
    </row>
    <row r="18" spans="1:9" x14ac:dyDescent="0.35">
      <c r="A18" s="2">
        <v>1999</v>
      </c>
      <c r="B18" s="5">
        <v>62645945.056232452</v>
      </c>
      <c r="C18" s="6">
        <v>5723925.3757324219</v>
      </c>
      <c r="D18" s="6">
        <v>5204618.0434188843</v>
      </c>
      <c r="E18" s="7">
        <f>C18-D18</f>
        <v>519307.3323135376</v>
      </c>
      <c r="F18" s="8">
        <f t="shared" si="4"/>
        <v>9.1369447305719373E-2</v>
      </c>
      <c r="G18" s="8">
        <f t="shared" si="5"/>
        <v>8.307988711395603E-2</v>
      </c>
      <c r="H18" s="9">
        <f t="shared" si="6"/>
        <v>8.2895601917633427E-3</v>
      </c>
      <c r="I18" s="10">
        <f t="shared" si="7"/>
        <v>9.0725734216457812E-2</v>
      </c>
    </row>
    <row r="19" spans="1:9" x14ac:dyDescent="0.35">
      <c r="A19" s="2">
        <v>2017</v>
      </c>
      <c r="B19" s="5">
        <v>67414158.107379913</v>
      </c>
      <c r="C19" s="6">
        <v>7634591.508184433</v>
      </c>
      <c r="D19" s="6">
        <v>6784615.0243663788</v>
      </c>
      <c r="E19" s="7">
        <f>C19-D19</f>
        <v>849976.4838180542</v>
      </c>
      <c r="F19" s="8">
        <f t="shared" si="4"/>
        <v>0.11324908183268798</v>
      </c>
      <c r="G19" s="8">
        <f t="shared" si="5"/>
        <v>0.10064080327992198</v>
      </c>
      <c r="H19" s="9">
        <f t="shared" si="6"/>
        <v>1.2608278552766E-2</v>
      </c>
      <c r="I19" s="10">
        <f t="shared" si="7"/>
        <v>0.11133228056889</v>
      </c>
    </row>
    <row r="22" spans="1:9" x14ac:dyDescent="0.35">
      <c r="A22" s="17" t="s">
        <v>67</v>
      </c>
      <c r="B22" s="47" t="s">
        <v>68</v>
      </c>
      <c r="C22" s="48"/>
      <c r="D22" s="48"/>
      <c r="E22" s="48"/>
      <c r="F22" s="48"/>
      <c r="G22" s="48"/>
      <c r="H22" s="48"/>
      <c r="I22" s="49"/>
    </row>
    <row r="23" spans="1:9" ht="58" x14ac:dyDescent="0.35">
      <c r="A23" s="2"/>
      <c r="B23" s="3" t="s">
        <v>1</v>
      </c>
      <c r="C23" s="3" t="s">
        <v>2</v>
      </c>
      <c r="D23" s="3" t="s">
        <v>3</v>
      </c>
      <c r="E23" s="3" t="s">
        <v>4</v>
      </c>
      <c r="F23" s="3" t="s">
        <v>5</v>
      </c>
      <c r="G23" s="3" t="s">
        <v>6</v>
      </c>
      <c r="H23" s="4" t="s">
        <v>7</v>
      </c>
      <c r="I23" s="3" t="s">
        <v>8</v>
      </c>
    </row>
    <row r="24" spans="1:9" x14ac:dyDescent="0.35">
      <c r="A24" s="2">
        <v>1970</v>
      </c>
      <c r="B24" s="5">
        <v>3582749.4</v>
      </c>
      <c r="C24" s="6">
        <v>1064746.55</v>
      </c>
      <c r="D24" s="6">
        <v>1061252.5900000001</v>
      </c>
      <c r="E24" s="7">
        <f>C24-D24</f>
        <v>3493.9599999999627</v>
      </c>
      <c r="F24" s="8">
        <f>C24/B24</f>
        <v>0.29718700113382202</v>
      </c>
      <c r="G24" s="8">
        <f>D24/B24</f>
        <v>0.29621178360953743</v>
      </c>
      <c r="H24" s="9">
        <f>F24-G24</f>
        <v>9.7521752428458841E-4</v>
      </c>
      <c r="I24" s="10">
        <f>H24/F24</f>
        <v>3.2814945491019382E-3</v>
      </c>
    </row>
    <row r="25" spans="1:9" x14ac:dyDescent="0.35">
      <c r="A25" s="2">
        <v>1979</v>
      </c>
      <c r="B25" s="5">
        <v>4831721.8600000003</v>
      </c>
      <c r="C25" s="6">
        <v>1195991.99</v>
      </c>
      <c r="D25" s="6">
        <v>1079960.72</v>
      </c>
      <c r="E25" s="7">
        <f>C25-D25</f>
        <v>116031.27000000002</v>
      </c>
      <c r="F25" s="8">
        <f t="shared" ref="F25:F28" si="8">C25/B25</f>
        <v>0.24752914688677877</v>
      </c>
      <c r="G25" s="8">
        <f t="shared" ref="G25:G28" si="9">D25/B25</f>
        <v>0.22351467060647401</v>
      </c>
      <c r="H25" s="9">
        <f t="shared" ref="H25:H28" si="10">F25-G25</f>
        <v>2.4014476280304758E-2</v>
      </c>
      <c r="I25" s="10">
        <f t="shared" ref="I25:I28" si="11">H25/F25</f>
        <v>9.7016761792861173E-2</v>
      </c>
    </row>
    <row r="26" spans="1:9" x14ac:dyDescent="0.35">
      <c r="A26" s="2">
        <v>1993</v>
      </c>
      <c r="B26" s="5">
        <v>7518102.3104400625</v>
      </c>
      <c r="C26" s="6">
        <v>1751053.718856812</v>
      </c>
      <c r="D26" s="6">
        <v>1655261.659103394</v>
      </c>
      <c r="E26" s="7">
        <f>C26-D26</f>
        <v>95792.059753417969</v>
      </c>
      <c r="F26" s="8">
        <f t="shared" si="8"/>
        <v>0.23291166394812154</v>
      </c>
      <c r="G26" s="8">
        <f t="shared" si="9"/>
        <v>0.22017014277722771</v>
      </c>
      <c r="H26" s="9">
        <f t="shared" si="10"/>
        <v>1.2741521170893833E-2</v>
      </c>
      <c r="I26" s="10">
        <f t="shared" si="11"/>
        <v>5.4705380378596513E-2</v>
      </c>
    </row>
    <row r="27" spans="1:9" x14ac:dyDescent="0.35">
      <c r="A27" s="2">
        <v>1999</v>
      </c>
      <c r="B27" s="5">
        <v>9057743.1509857178</v>
      </c>
      <c r="C27" s="6">
        <v>1622154.910896301</v>
      </c>
      <c r="D27" s="6">
        <v>1521605.1604537959</v>
      </c>
      <c r="E27" s="7">
        <f>C27-D27</f>
        <v>100549.75044250512</v>
      </c>
      <c r="F27" s="8">
        <f t="shared" si="8"/>
        <v>0.17909040738473231</v>
      </c>
      <c r="G27" s="8">
        <f t="shared" si="9"/>
        <v>0.16798943567837932</v>
      </c>
      <c r="H27" s="9">
        <f t="shared" si="10"/>
        <v>1.1100971706352991E-2</v>
      </c>
      <c r="I27" s="10">
        <f t="shared" si="11"/>
        <v>6.1985294848904138E-2</v>
      </c>
    </row>
    <row r="28" spans="1:9" x14ac:dyDescent="0.35">
      <c r="A28" s="2">
        <v>2017</v>
      </c>
      <c r="B28" s="5">
        <v>12991596.146743771</v>
      </c>
      <c r="C28" s="6">
        <v>2862598.4413280492</v>
      </c>
      <c r="D28" s="6">
        <v>2610306.7903423309</v>
      </c>
      <c r="E28" s="7">
        <f>C28-D28</f>
        <v>252291.65098571824</v>
      </c>
      <c r="F28" s="8">
        <f t="shared" si="8"/>
        <v>0.22034232045040394</v>
      </c>
      <c r="G28" s="8">
        <f t="shared" si="9"/>
        <v>0.2009227165667847</v>
      </c>
      <c r="H28" s="9">
        <f t="shared" si="10"/>
        <v>1.9419603883619241E-2</v>
      </c>
      <c r="I28" s="10">
        <f t="shared" si="11"/>
        <v>8.8133790385448579E-2</v>
      </c>
    </row>
    <row r="31" spans="1:9" x14ac:dyDescent="0.35">
      <c r="A31" s="17" t="s">
        <v>69</v>
      </c>
      <c r="B31" s="47" t="s">
        <v>70</v>
      </c>
      <c r="C31" s="48"/>
      <c r="D31" s="48"/>
      <c r="E31" s="48"/>
      <c r="F31" s="48"/>
      <c r="G31" s="48"/>
      <c r="H31" s="48"/>
      <c r="I31" s="49"/>
    </row>
    <row r="32" spans="1:9" ht="58" x14ac:dyDescent="0.35">
      <c r="A32" s="2"/>
      <c r="B32" s="3" t="s">
        <v>1</v>
      </c>
      <c r="C32" s="3" t="s">
        <v>2</v>
      </c>
      <c r="D32" s="3" t="s">
        <v>3</v>
      </c>
      <c r="E32" s="3" t="s">
        <v>4</v>
      </c>
      <c r="F32" s="3" t="s">
        <v>5</v>
      </c>
      <c r="G32" s="3" t="s">
        <v>6</v>
      </c>
      <c r="H32" s="4" t="s">
        <v>7</v>
      </c>
      <c r="I32" s="3" t="s">
        <v>8</v>
      </c>
    </row>
    <row r="33" spans="1:9" x14ac:dyDescent="0.35">
      <c r="A33" s="2">
        <v>1970</v>
      </c>
      <c r="B33" s="5">
        <v>1272067.3799999999</v>
      </c>
      <c r="C33" s="6">
        <v>280327.31</v>
      </c>
      <c r="D33" s="6">
        <v>253186.92</v>
      </c>
      <c r="E33" s="7">
        <f>C33-D33</f>
        <v>27140.389999999985</v>
      </c>
      <c r="F33" s="8">
        <f>C33/B33</f>
        <v>0.22037143189694874</v>
      </c>
      <c r="G33" s="8">
        <f>D33/B33</f>
        <v>0.19903577749159801</v>
      </c>
      <c r="H33" s="9">
        <f>F33-G33</f>
        <v>2.1335654405350735E-2</v>
      </c>
      <c r="I33" s="10">
        <f>H33/F33</f>
        <v>9.6816788917212404E-2</v>
      </c>
    </row>
    <row r="34" spans="1:9" x14ac:dyDescent="0.35">
      <c r="A34" s="2">
        <v>1979</v>
      </c>
      <c r="B34" s="5">
        <v>2233395.86</v>
      </c>
      <c r="C34" s="6">
        <v>441474.92</v>
      </c>
      <c r="D34" s="6">
        <v>455043.42</v>
      </c>
      <c r="E34" s="7">
        <f>C34-D34</f>
        <v>-13568.5</v>
      </c>
      <c r="F34" s="8">
        <f t="shared" ref="F34:F37" si="12">C34/B34</f>
        <v>0.19766980314900379</v>
      </c>
      <c r="G34" s="8">
        <f t="shared" ref="G34:G37" si="13">D34/B34</f>
        <v>0.20374508082055817</v>
      </c>
      <c r="H34" s="9">
        <f t="shared" ref="H34:H37" si="14">F34-G34</f>
        <v>-6.0752776715543855E-3</v>
      </c>
      <c r="I34" s="10">
        <f t="shared" ref="I34:I37" si="15">H34/F34</f>
        <v>-3.0734475244935781E-2</v>
      </c>
    </row>
    <row r="35" spans="1:9" x14ac:dyDescent="0.35">
      <c r="A35" s="2">
        <v>1993</v>
      </c>
      <c r="B35" s="5">
        <v>5578838.5314331045</v>
      </c>
      <c r="C35" s="6">
        <v>1558275.328155518</v>
      </c>
      <c r="D35" s="6">
        <v>1645592.228027344</v>
      </c>
      <c r="E35" s="7">
        <f>C35-D35</f>
        <v>-87316.899871825939</v>
      </c>
      <c r="F35" s="8">
        <f t="shared" si="12"/>
        <v>0.27931895131498363</v>
      </c>
      <c r="G35" s="8">
        <f t="shared" si="13"/>
        <v>0.29497039908136946</v>
      </c>
      <c r="H35" s="9">
        <f t="shared" si="14"/>
        <v>-1.5651447766385829E-2</v>
      </c>
      <c r="I35" s="10">
        <f t="shared" si="15"/>
        <v>-5.6034320953525042E-2</v>
      </c>
    </row>
    <row r="36" spans="1:9" x14ac:dyDescent="0.35">
      <c r="A36" s="2">
        <v>1999</v>
      </c>
      <c r="B36" s="5">
        <v>6546498.6703848839</v>
      </c>
      <c r="C36" s="6">
        <v>1512685.2801303859</v>
      </c>
      <c r="D36" s="6">
        <v>1578089.5316133499</v>
      </c>
      <c r="E36" s="7">
        <f>C36-D36</f>
        <v>-65404.251482964028</v>
      </c>
      <c r="F36" s="8">
        <f t="shared" si="12"/>
        <v>0.23106783584536367</v>
      </c>
      <c r="G36" s="8">
        <f t="shared" si="13"/>
        <v>0.24105855833322432</v>
      </c>
      <c r="H36" s="9">
        <f t="shared" si="14"/>
        <v>-9.9907224878606482E-3</v>
      </c>
      <c r="I36" s="10">
        <f t="shared" si="15"/>
        <v>-4.3237183796305978E-2</v>
      </c>
    </row>
    <row r="37" spans="1:9" x14ac:dyDescent="0.35">
      <c r="A37" s="2">
        <v>2017</v>
      </c>
      <c r="B37" s="5">
        <v>15852686.042215589</v>
      </c>
      <c r="C37" s="6">
        <v>3136115.3809561729</v>
      </c>
      <c r="D37" s="6">
        <v>3076689.951665401</v>
      </c>
      <c r="E37" s="7">
        <f>C37-D37</f>
        <v>59425.42929077195</v>
      </c>
      <c r="F37" s="8">
        <f t="shared" si="12"/>
        <v>0.19782864384021231</v>
      </c>
      <c r="G37" s="8">
        <f t="shared" si="13"/>
        <v>0.19408004066138682</v>
      </c>
      <c r="H37" s="9">
        <f t="shared" si="14"/>
        <v>3.7486031788254992E-3</v>
      </c>
      <c r="I37" s="10">
        <f t="shared" si="15"/>
        <v>1.8948738191084575E-2</v>
      </c>
    </row>
    <row r="40" spans="1:9" x14ac:dyDescent="0.35">
      <c r="A40" s="17" t="s">
        <v>71</v>
      </c>
      <c r="B40" s="47" t="s">
        <v>72</v>
      </c>
      <c r="C40" s="48"/>
      <c r="D40" s="48"/>
      <c r="E40" s="48"/>
      <c r="F40" s="48"/>
      <c r="G40" s="48"/>
      <c r="H40" s="48"/>
      <c r="I40" s="49"/>
    </row>
    <row r="41" spans="1:9" ht="58" x14ac:dyDescent="0.35">
      <c r="A41" s="2"/>
      <c r="B41" s="3" t="s">
        <v>1</v>
      </c>
      <c r="C41" s="3" t="s">
        <v>2</v>
      </c>
      <c r="D41" s="3" t="s">
        <v>3</v>
      </c>
      <c r="E41" s="3" t="s">
        <v>4</v>
      </c>
      <c r="F41" s="3" t="s">
        <v>5</v>
      </c>
      <c r="G41" s="3" t="s">
        <v>6</v>
      </c>
      <c r="H41" s="4" t="s">
        <v>7</v>
      </c>
      <c r="I41" s="3" t="s">
        <v>8</v>
      </c>
    </row>
    <row r="42" spans="1:9" x14ac:dyDescent="0.35">
      <c r="A42" s="2">
        <v>1970</v>
      </c>
      <c r="B42" s="5">
        <v>70071507.069999993</v>
      </c>
      <c r="C42" s="6">
        <v>18633245.629999999</v>
      </c>
      <c r="D42" s="6">
        <v>19302263.100000001</v>
      </c>
      <c r="E42" s="7">
        <f>C42-D42</f>
        <v>-669017.47000000253</v>
      </c>
      <c r="F42" s="8">
        <f>C42/B42</f>
        <v>0.2659175806135548</v>
      </c>
      <c r="G42" s="8">
        <f>D42/B42</f>
        <v>0.27546521984631267</v>
      </c>
      <c r="H42" s="9">
        <f>F42-G42</f>
        <v>-9.5476392327578652E-3</v>
      </c>
      <c r="I42" s="10">
        <f>H42/F42</f>
        <v>-3.5904505488988291E-2</v>
      </c>
    </row>
    <row r="43" spans="1:9" x14ac:dyDescent="0.35">
      <c r="A43" s="2">
        <v>1979</v>
      </c>
      <c r="B43" s="5">
        <v>61803048.789999999</v>
      </c>
      <c r="C43" s="6">
        <v>15949578.050000001</v>
      </c>
      <c r="D43" s="6">
        <v>14724232.810000001</v>
      </c>
      <c r="E43" s="7">
        <f>C43-D43</f>
        <v>1225345.2400000002</v>
      </c>
      <c r="F43" s="8">
        <f t="shared" ref="F43:F46" si="16">C43/B43</f>
        <v>0.25807105575317041</v>
      </c>
      <c r="G43" s="8">
        <f t="shared" ref="G43:G46" si="17">D43/B43</f>
        <v>0.23824444098269865</v>
      </c>
      <c r="H43" s="9">
        <f t="shared" ref="H43:H46" si="18">F43-G43</f>
        <v>1.9826614770471762E-2</v>
      </c>
      <c r="I43" s="10">
        <f t="shared" ref="I43:I46" si="19">H43/F43</f>
        <v>7.682618537986971E-2</v>
      </c>
    </row>
    <row r="44" spans="1:9" x14ac:dyDescent="0.35">
      <c r="A44" s="2">
        <v>1993</v>
      </c>
      <c r="B44" s="5">
        <v>69700263.725852966</v>
      </c>
      <c r="C44" s="6">
        <v>21989287.373344421</v>
      </c>
      <c r="D44" s="6">
        <v>20019254.38067627</v>
      </c>
      <c r="E44" s="7">
        <f>C44-D44</f>
        <v>1970032.9926681519</v>
      </c>
      <c r="F44" s="8">
        <f t="shared" si="16"/>
        <v>0.31548356057637461</v>
      </c>
      <c r="G44" s="8">
        <f t="shared" si="17"/>
        <v>0.287219205646288</v>
      </c>
      <c r="H44" s="9">
        <f t="shared" si="18"/>
        <v>2.826435493008661E-2</v>
      </c>
      <c r="I44" s="10">
        <f t="shared" si="19"/>
        <v>8.9590579231605211E-2</v>
      </c>
    </row>
    <row r="45" spans="1:9" x14ac:dyDescent="0.35">
      <c r="A45" s="2">
        <v>1999</v>
      </c>
      <c r="B45" s="5">
        <v>72309352.458896399</v>
      </c>
      <c r="C45" s="6">
        <v>17817634.637770649</v>
      </c>
      <c r="D45" s="6">
        <v>13694191.908901211</v>
      </c>
      <c r="E45" s="7">
        <f>C45-D45</f>
        <v>4123442.7288694382</v>
      </c>
      <c r="F45" s="8">
        <f t="shared" si="16"/>
        <v>0.2464084386303822</v>
      </c>
      <c r="G45" s="8">
        <f t="shared" si="17"/>
        <v>0.18938341228661329</v>
      </c>
      <c r="H45" s="9">
        <f t="shared" si="18"/>
        <v>5.7025026343768909E-2</v>
      </c>
      <c r="I45" s="10">
        <f t="shared" si="19"/>
        <v>0.23142481101999773</v>
      </c>
    </row>
    <row r="46" spans="1:9" x14ac:dyDescent="0.35">
      <c r="A46" s="2">
        <v>2017</v>
      </c>
      <c r="B46" s="5">
        <v>73962990.271618724</v>
      </c>
      <c r="C46" s="6">
        <v>19097948.55760086</v>
      </c>
      <c r="D46" s="6">
        <v>10611560.11360395</v>
      </c>
      <c r="E46" s="7">
        <f>C46-D46</f>
        <v>8486388.44399691</v>
      </c>
      <c r="F46" s="8">
        <f t="shared" si="16"/>
        <v>0.25820952462125069</v>
      </c>
      <c r="G46" s="8">
        <f t="shared" si="17"/>
        <v>0.14347121546376751</v>
      </c>
      <c r="H46" s="9">
        <f t="shared" si="18"/>
        <v>0.11473830915748318</v>
      </c>
      <c r="I46" s="10">
        <f t="shared" si="19"/>
        <v>0.44436125788072572</v>
      </c>
    </row>
    <row r="49" spans="1:9" x14ac:dyDescent="0.35">
      <c r="A49" s="17" t="s">
        <v>73</v>
      </c>
      <c r="B49" s="47" t="s">
        <v>74</v>
      </c>
      <c r="C49" s="48"/>
      <c r="D49" s="48"/>
      <c r="E49" s="48"/>
      <c r="F49" s="48"/>
      <c r="G49" s="48"/>
      <c r="H49" s="48"/>
      <c r="I49" s="49"/>
    </row>
    <row r="50" spans="1:9" ht="58" x14ac:dyDescent="0.35">
      <c r="A50" s="2"/>
      <c r="B50" s="3" t="s">
        <v>1</v>
      </c>
      <c r="C50" s="3" t="s">
        <v>2</v>
      </c>
      <c r="D50" s="3" t="s">
        <v>3</v>
      </c>
      <c r="E50" s="3" t="s">
        <v>4</v>
      </c>
      <c r="F50" s="3" t="s">
        <v>5</v>
      </c>
      <c r="G50" s="3" t="s">
        <v>6</v>
      </c>
      <c r="H50" s="4" t="s">
        <v>7</v>
      </c>
      <c r="I50" s="3" t="s">
        <v>8</v>
      </c>
    </row>
    <row r="51" spans="1:9" x14ac:dyDescent="0.35">
      <c r="A51" s="2">
        <v>1970</v>
      </c>
      <c r="B51" s="5">
        <v>51495045.280000001</v>
      </c>
      <c r="C51" s="6">
        <v>9135658.4900000002</v>
      </c>
      <c r="D51" s="6">
        <v>9883851.5500000007</v>
      </c>
      <c r="E51" s="7">
        <f>C51-D51</f>
        <v>-748193.06000000052</v>
      </c>
      <c r="F51" s="8">
        <f>C51/B51</f>
        <v>0.17740849513434975</v>
      </c>
      <c r="G51" s="8">
        <f>D51/B51</f>
        <v>0.19193791356541945</v>
      </c>
      <c r="H51" s="9">
        <f>F51-G51</f>
        <v>-1.4529418431069696E-2</v>
      </c>
      <c r="I51" s="10">
        <f>H51/F51</f>
        <v>-8.1898098622992702E-2</v>
      </c>
    </row>
    <row r="52" spans="1:9" x14ac:dyDescent="0.35">
      <c r="A52" s="2">
        <v>1979</v>
      </c>
      <c r="B52" s="5">
        <v>44660020.039999999</v>
      </c>
      <c r="C52" s="6">
        <v>7689045.9299999997</v>
      </c>
      <c r="D52" s="6">
        <v>7343666.2199999997</v>
      </c>
      <c r="E52" s="7">
        <f>C52-D52</f>
        <v>345379.70999999996</v>
      </c>
      <c r="F52" s="8">
        <f t="shared" ref="F52:F55" si="20">C52/B52</f>
        <v>0.172168438865752</v>
      </c>
      <c r="G52" s="8">
        <f t="shared" ref="G52:G55" si="21">D52/B52</f>
        <v>0.16443490650972847</v>
      </c>
      <c r="H52" s="9">
        <f t="shared" ref="H52:H55" si="22">F52-G52</f>
        <v>7.7335323560235314E-3</v>
      </c>
      <c r="I52" s="10">
        <f t="shared" ref="I52:I55" si="23">H52/F52</f>
        <v>4.4918409012546935E-2</v>
      </c>
    </row>
    <row r="53" spans="1:9" x14ac:dyDescent="0.35">
      <c r="A53" s="2">
        <v>1993</v>
      </c>
      <c r="B53" s="5">
        <v>45864141.549247742</v>
      </c>
      <c r="C53" s="6">
        <v>9134161.6372451782</v>
      </c>
      <c r="D53" s="6">
        <v>8570810.3468475342</v>
      </c>
      <c r="E53" s="7">
        <f>C53-D53</f>
        <v>563351.29039764404</v>
      </c>
      <c r="F53" s="8">
        <f t="shared" si="20"/>
        <v>0.19915693020084435</v>
      </c>
      <c r="G53" s="8">
        <f t="shared" si="21"/>
        <v>0.18687388572714084</v>
      </c>
      <c r="H53" s="9">
        <f t="shared" si="22"/>
        <v>1.2283044473703514E-2</v>
      </c>
      <c r="I53" s="10">
        <f t="shared" si="23"/>
        <v>6.167520488147913E-2</v>
      </c>
    </row>
    <row r="54" spans="1:9" x14ac:dyDescent="0.35">
      <c r="A54" s="2">
        <v>1999</v>
      </c>
      <c r="B54" s="5">
        <v>44797129.730913162</v>
      </c>
      <c r="C54" s="6">
        <v>6278244.817527771</v>
      </c>
      <c r="D54" s="6">
        <v>4710837.8478927612</v>
      </c>
      <c r="E54" s="7">
        <f>C54-D54</f>
        <v>1567406.9696350098</v>
      </c>
      <c r="F54" s="8">
        <f t="shared" si="20"/>
        <v>0.14014837234527866</v>
      </c>
      <c r="G54" s="8">
        <f t="shared" si="21"/>
        <v>0.10515936793695853</v>
      </c>
      <c r="H54" s="9">
        <f t="shared" si="22"/>
        <v>3.4989004408320132E-2</v>
      </c>
      <c r="I54" s="10">
        <f t="shared" si="23"/>
        <v>0.24965687308960635</v>
      </c>
    </row>
    <row r="55" spans="1:9" x14ac:dyDescent="0.35">
      <c r="A55" s="2">
        <v>2017</v>
      </c>
      <c r="B55" s="5">
        <v>37321307.291992657</v>
      </c>
      <c r="C55" s="6">
        <v>5926370.168346405</v>
      </c>
      <c r="D55" s="6">
        <v>3276437.6252403259</v>
      </c>
      <c r="E55" s="7">
        <f>C55-D55</f>
        <v>2649932.5431060791</v>
      </c>
      <c r="F55" s="8">
        <f t="shared" si="20"/>
        <v>0.15879320951916165</v>
      </c>
      <c r="G55" s="8">
        <f t="shared" si="21"/>
        <v>8.7790001556116187E-2</v>
      </c>
      <c r="H55" s="9">
        <f t="shared" si="22"/>
        <v>7.1003207963045462E-2</v>
      </c>
      <c r="I55" s="10">
        <f t="shared" si="23"/>
        <v>0.44714259619821761</v>
      </c>
    </row>
    <row r="58" spans="1:9" x14ac:dyDescent="0.35">
      <c r="A58" s="17" t="s">
        <v>75</v>
      </c>
      <c r="B58" s="47" t="s">
        <v>76</v>
      </c>
      <c r="C58" s="48"/>
      <c r="D58" s="48"/>
      <c r="E58" s="48"/>
      <c r="F58" s="48"/>
      <c r="G58" s="48"/>
      <c r="H58" s="48"/>
      <c r="I58" s="49"/>
    </row>
    <row r="59" spans="1:9" ht="58" x14ac:dyDescent="0.35">
      <c r="A59" s="2"/>
      <c r="B59" s="3" t="s">
        <v>1</v>
      </c>
      <c r="C59" s="3" t="s">
        <v>2</v>
      </c>
      <c r="D59" s="3" t="s">
        <v>3</v>
      </c>
      <c r="E59" s="3" t="s">
        <v>4</v>
      </c>
      <c r="F59" s="3" t="s">
        <v>5</v>
      </c>
      <c r="G59" s="3" t="s">
        <v>6</v>
      </c>
      <c r="H59" s="4" t="s">
        <v>7</v>
      </c>
      <c r="I59" s="3" t="s">
        <v>8</v>
      </c>
    </row>
    <row r="60" spans="1:9" x14ac:dyDescent="0.35">
      <c r="A60" s="2">
        <v>1970</v>
      </c>
      <c r="B60" s="5">
        <v>9597514.9800000004</v>
      </c>
      <c r="C60" s="6">
        <v>5723035.6299999999</v>
      </c>
      <c r="D60" s="6">
        <v>5511710.0899999999</v>
      </c>
      <c r="E60" s="7">
        <f>C60-D60</f>
        <v>211325.54000000004</v>
      </c>
      <c r="F60" s="8">
        <f>C60/B60</f>
        <v>0.59630390178354264</v>
      </c>
      <c r="G60" s="8">
        <f>D60/B60</f>
        <v>0.57428512500222217</v>
      </c>
      <c r="H60" s="9">
        <f>F60-G60</f>
        <v>2.201877678132047E-2</v>
      </c>
      <c r="I60" s="10">
        <f>H60/F60</f>
        <v>3.6925427983050915E-2</v>
      </c>
    </row>
    <row r="61" spans="1:9" x14ac:dyDescent="0.35">
      <c r="A61" s="2">
        <v>1979</v>
      </c>
      <c r="B61" s="5">
        <v>9029967.9499999993</v>
      </c>
      <c r="C61" s="6">
        <v>5161366.33</v>
      </c>
      <c r="D61" s="6">
        <v>4388572.97</v>
      </c>
      <c r="E61" s="7">
        <f>C61-D61</f>
        <v>772793.36000000034</v>
      </c>
      <c r="F61" s="8">
        <f t="shared" ref="F61:F64" si="24">C61/B61</f>
        <v>0.57158191021043436</v>
      </c>
      <c r="G61" s="8">
        <f t="shared" ref="G61:G64" si="25">D61/B61</f>
        <v>0.48600094643746772</v>
      </c>
      <c r="H61" s="9">
        <f t="shared" ref="H61:H64" si="26">F61-G61</f>
        <v>8.5580963772966645E-2</v>
      </c>
      <c r="I61" s="10">
        <f t="shared" ref="I61:I64" si="27">H61/F61</f>
        <v>0.14972650856192954</v>
      </c>
    </row>
    <row r="62" spans="1:9" x14ac:dyDescent="0.35">
      <c r="A62" s="2">
        <v>1993</v>
      </c>
      <c r="B62" s="5">
        <v>10964713.072257999</v>
      </c>
      <c r="C62" s="6">
        <v>6291733.1943054199</v>
      </c>
      <c r="D62" s="6">
        <v>5404928.7125091553</v>
      </c>
      <c r="E62" s="7">
        <f>C62-D62</f>
        <v>886804.48179626465</v>
      </c>
      <c r="F62" s="8">
        <f t="shared" si="24"/>
        <v>0.57381649230970189</v>
      </c>
      <c r="G62" s="8">
        <f t="shared" si="25"/>
        <v>0.49293845419304716</v>
      </c>
      <c r="H62" s="9">
        <f t="shared" si="26"/>
        <v>8.0878038116654727E-2</v>
      </c>
      <c r="I62" s="10">
        <f t="shared" si="27"/>
        <v>0.14094756633973324</v>
      </c>
    </row>
    <row r="63" spans="1:9" x14ac:dyDescent="0.35">
      <c r="A63" s="2">
        <v>1999</v>
      </c>
      <c r="B63" s="5">
        <v>11123099.857721331</v>
      </c>
      <c r="C63" s="6">
        <v>5030116.3992156982</v>
      </c>
      <c r="D63" s="6">
        <v>3714800.3507537842</v>
      </c>
      <c r="E63" s="7">
        <f>C63-D63</f>
        <v>1315316.0484619141</v>
      </c>
      <c r="F63" s="8">
        <f t="shared" si="24"/>
        <v>0.45222253360639736</v>
      </c>
      <c r="G63" s="8">
        <f t="shared" si="25"/>
        <v>0.33397168040122183</v>
      </c>
      <c r="H63" s="9">
        <f t="shared" si="26"/>
        <v>0.11825085320517553</v>
      </c>
      <c r="I63" s="10">
        <f t="shared" si="27"/>
        <v>0.26148819312948696</v>
      </c>
    </row>
    <row r="64" spans="1:9" x14ac:dyDescent="0.35">
      <c r="A64" s="2">
        <v>2017</v>
      </c>
      <c r="B64" s="5">
        <v>10132993.58228874</v>
      </c>
      <c r="C64" s="6">
        <v>4274937.4761123657</v>
      </c>
      <c r="D64" s="6">
        <v>2314792.574546814</v>
      </c>
      <c r="E64" s="7">
        <f>C64-D64</f>
        <v>1960144.9015655518</v>
      </c>
      <c r="F64" s="8">
        <f t="shared" si="24"/>
        <v>0.42188297479872527</v>
      </c>
      <c r="G64" s="8">
        <f t="shared" si="25"/>
        <v>0.22844113694030108</v>
      </c>
      <c r="H64" s="9">
        <f t="shared" si="26"/>
        <v>0.1934418378584242</v>
      </c>
      <c r="I64" s="10">
        <f t="shared" si="27"/>
        <v>0.45852013333961322</v>
      </c>
    </row>
    <row r="67" spans="1:9" x14ac:dyDescent="0.35">
      <c r="A67" s="17" t="s">
        <v>77</v>
      </c>
      <c r="B67" s="47" t="s">
        <v>78</v>
      </c>
      <c r="C67" s="48"/>
      <c r="D67" s="48"/>
      <c r="E67" s="48"/>
      <c r="F67" s="48"/>
      <c r="G67" s="48"/>
      <c r="H67" s="48"/>
      <c r="I67" s="49"/>
    </row>
    <row r="68" spans="1:9" ht="58" x14ac:dyDescent="0.35">
      <c r="A68" s="2"/>
      <c r="B68" s="3" t="s">
        <v>1</v>
      </c>
      <c r="C68" s="3" t="s">
        <v>2</v>
      </c>
      <c r="D68" s="3" t="s">
        <v>3</v>
      </c>
      <c r="E68" s="3" t="s">
        <v>4</v>
      </c>
      <c r="F68" s="3" t="s">
        <v>5</v>
      </c>
      <c r="G68" s="3" t="s">
        <v>6</v>
      </c>
      <c r="H68" s="4" t="s">
        <v>7</v>
      </c>
      <c r="I68" s="3" t="s">
        <v>8</v>
      </c>
    </row>
    <row r="69" spans="1:9" x14ac:dyDescent="0.35">
      <c r="A69" s="2">
        <v>1970</v>
      </c>
      <c r="B69" s="5">
        <v>4104635.45</v>
      </c>
      <c r="C69" s="6">
        <v>2128106.77</v>
      </c>
      <c r="D69" s="6">
        <v>2246497.89</v>
      </c>
      <c r="E69" s="7">
        <f>C69-D69</f>
        <v>-118391.12000000011</v>
      </c>
      <c r="F69" s="8">
        <f>C69/B69</f>
        <v>0.51846425728258039</v>
      </c>
      <c r="G69" s="8">
        <f>D69/B69</f>
        <v>0.54730753007553934</v>
      </c>
      <c r="H69" s="9">
        <f>F69-G69</f>
        <v>-2.8843272792958952E-2</v>
      </c>
      <c r="I69" s="10">
        <f>H69/F69</f>
        <v>-5.5632133532473003E-2</v>
      </c>
    </row>
    <row r="70" spans="1:9" x14ac:dyDescent="0.35">
      <c r="A70" s="2">
        <v>1979</v>
      </c>
      <c r="B70" s="5">
        <v>5458618.0999999996</v>
      </c>
      <c r="C70" s="6">
        <v>2340691.7599999998</v>
      </c>
      <c r="D70" s="6">
        <v>2302876.63</v>
      </c>
      <c r="E70" s="7">
        <f>C70-D70</f>
        <v>37815.129999999888</v>
      </c>
      <c r="F70" s="8">
        <f t="shared" ref="F70:F73" si="28">C70/B70</f>
        <v>0.42880665346417984</v>
      </c>
      <c r="G70" s="8">
        <f t="shared" ref="G70:G73" si="29">D70/B70</f>
        <v>0.4218790521359243</v>
      </c>
      <c r="H70" s="9">
        <f t="shared" ref="H70:H73" si="30">F70-G70</f>
        <v>6.9276013282555393E-3</v>
      </c>
      <c r="I70" s="10">
        <f t="shared" ref="I70:I73" si="31">H70/F70</f>
        <v>1.6155536002741229E-2</v>
      </c>
    </row>
    <row r="71" spans="1:9" x14ac:dyDescent="0.35">
      <c r="A71" s="2">
        <v>1993</v>
      </c>
      <c r="B71" s="5">
        <v>9526640.1318893433</v>
      </c>
      <c r="C71" s="6">
        <v>5462905.6098937988</v>
      </c>
      <c r="D71" s="6">
        <v>5042128.2994537354</v>
      </c>
      <c r="E71" s="7">
        <f>C71-D71</f>
        <v>420777.31044006348</v>
      </c>
      <c r="F71" s="8">
        <f t="shared" si="28"/>
        <v>0.57343465631784962</v>
      </c>
      <c r="G71" s="8">
        <f t="shared" si="29"/>
        <v>0.52926616620856548</v>
      </c>
      <c r="H71" s="9">
        <f t="shared" si="30"/>
        <v>4.4168490109284142E-2</v>
      </c>
      <c r="I71" s="10">
        <f t="shared" si="31"/>
        <v>7.7024451910353231E-2</v>
      </c>
    </row>
    <row r="72" spans="1:9" x14ac:dyDescent="0.35">
      <c r="A72" s="2">
        <v>1999</v>
      </c>
      <c r="B72" s="5">
        <v>11693814.13631415</v>
      </c>
      <c r="C72" s="6">
        <v>5262499.5309591293</v>
      </c>
      <c r="D72" s="6">
        <v>4286753.3913078308</v>
      </c>
      <c r="E72" s="7">
        <f>C72-D72</f>
        <v>975746.13965129852</v>
      </c>
      <c r="F72" s="8">
        <f t="shared" si="28"/>
        <v>0.45002421533423237</v>
      </c>
      <c r="G72" s="8">
        <f t="shared" si="29"/>
        <v>0.36658299348162898</v>
      </c>
      <c r="H72" s="9">
        <f t="shared" si="30"/>
        <v>8.3441221852603387E-2</v>
      </c>
      <c r="I72" s="10">
        <f t="shared" si="31"/>
        <v>0.18541495992750459</v>
      </c>
    </row>
    <row r="73" spans="1:9" x14ac:dyDescent="0.35">
      <c r="A73" s="2">
        <v>2017</v>
      </c>
      <c r="B73" s="5">
        <v>18749301.603077289</v>
      </c>
      <c r="C73" s="6">
        <v>6963243.9623478651</v>
      </c>
      <c r="D73" s="6">
        <v>3980865.593027472</v>
      </c>
      <c r="E73" s="7">
        <f>C73-D73</f>
        <v>2982378.3693203931</v>
      </c>
      <c r="F73" s="8">
        <f t="shared" si="28"/>
        <v>0.37138684468145738</v>
      </c>
      <c r="G73" s="8">
        <f t="shared" si="29"/>
        <v>0.21232074011621319</v>
      </c>
      <c r="H73" s="9">
        <f t="shared" si="30"/>
        <v>0.1590661045652442</v>
      </c>
      <c r="I73" s="10">
        <f t="shared" si="31"/>
        <v>0.4283030129989579</v>
      </c>
    </row>
    <row r="76" spans="1:9" x14ac:dyDescent="0.35">
      <c r="A76" s="17" t="s">
        <v>79</v>
      </c>
      <c r="B76" s="47" t="s">
        <v>80</v>
      </c>
      <c r="C76" s="48"/>
      <c r="D76" s="48"/>
      <c r="E76" s="48"/>
      <c r="F76" s="48"/>
      <c r="G76" s="48"/>
      <c r="H76" s="48"/>
      <c r="I76" s="49"/>
    </row>
    <row r="77" spans="1:9" ht="58" x14ac:dyDescent="0.35">
      <c r="A77" s="2"/>
      <c r="B77" s="3" t="s">
        <v>1</v>
      </c>
      <c r="C77" s="3" t="s">
        <v>2</v>
      </c>
      <c r="D77" s="3" t="s">
        <v>3</v>
      </c>
      <c r="E77" s="3" t="s">
        <v>4</v>
      </c>
      <c r="F77" s="3" t="s">
        <v>5</v>
      </c>
      <c r="G77" s="3" t="s">
        <v>6</v>
      </c>
      <c r="H77" s="4" t="s">
        <v>7</v>
      </c>
      <c r="I77" s="3" t="s">
        <v>8</v>
      </c>
    </row>
    <row r="78" spans="1:9" x14ac:dyDescent="0.35">
      <c r="A78" s="2">
        <v>1970</v>
      </c>
      <c r="B78" s="5">
        <v>19148113.829999998</v>
      </c>
      <c r="C78" s="6">
        <v>12650007.720000001</v>
      </c>
      <c r="D78" s="6">
        <v>7930261.8799999999</v>
      </c>
      <c r="E78" s="7">
        <f>C78-D78</f>
        <v>4719745.8400000008</v>
      </c>
      <c r="F78" s="8">
        <f>C78/B78</f>
        <v>0.66063988507216853</v>
      </c>
      <c r="G78" s="8">
        <f>D78/B78</f>
        <v>0.41415368377304035</v>
      </c>
      <c r="H78" s="9">
        <f>F78-G78</f>
        <v>0.24648620129912818</v>
      </c>
      <c r="I78" s="10">
        <f>H78/F78</f>
        <v>0.37310221024908591</v>
      </c>
    </row>
    <row r="79" spans="1:9" x14ac:dyDescent="0.35">
      <c r="A79" s="2">
        <v>1979</v>
      </c>
      <c r="B79" s="5">
        <v>23694920.510000002</v>
      </c>
      <c r="C79" s="6">
        <v>14926600.619999999</v>
      </c>
      <c r="D79" s="6">
        <v>6312772.2199999997</v>
      </c>
      <c r="E79" s="7">
        <f>C79-D79</f>
        <v>8613828.3999999985</v>
      </c>
      <c r="F79" s="8">
        <f t="shared" ref="F79:F82" si="32">C79/B79</f>
        <v>0.62994938572174164</v>
      </c>
      <c r="G79" s="8">
        <f t="shared" ref="G79:G82" si="33">D79/B79</f>
        <v>0.26641879711458882</v>
      </c>
      <c r="H79" s="9">
        <f t="shared" ref="H79:H82" si="34">F79-G79</f>
        <v>0.36353058860715282</v>
      </c>
      <c r="I79" s="10">
        <f t="shared" ref="I79:I82" si="35">H79/F79</f>
        <v>0.57707904293080758</v>
      </c>
    </row>
    <row r="80" spans="1:9" x14ac:dyDescent="0.35">
      <c r="A80" s="2">
        <v>1993</v>
      </c>
      <c r="B80" s="5">
        <v>30739378.891868591</v>
      </c>
      <c r="C80" s="6">
        <v>17932217.187988281</v>
      </c>
      <c r="D80" s="6">
        <v>6641229.0409088125</v>
      </c>
      <c r="E80" s="7">
        <f>C80-D80</f>
        <v>11290988.147079468</v>
      </c>
      <c r="F80" s="8">
        <f t="shared" si="32"/>
        <v>0.58336302926185157</v>
      </c>
      <c r="G80" s="8">
        <f t="shared" si="33"/>
        <v>0.21604955208335716</v>
      </c>
      <c r="H80" s="9">
        <f t="shared" si="34"/>
        <v>0.36731347717849439</v>
      </c>
      <c r="I80" s="10">
        <f t="shared" si="35"/>
        <v>0.62964819289845675</v>
      </c>
    </row>
    <row r="81" spans="1:9" x14ac:dyDescent="0.35">
      <c r="A81" s="2">
        <v>1999</v>
      </c>
      <c r="B81" s="5">
        <v>32586569.935433391</v>
      </c>
      <c r="C81" s="6">
        <v>17811629.223471642</v>
      </c>
      <c r="D81" s="6">
        <v>5558970.089140892</v>
      </c>
      <c r="E81" s="7">
        <f>C81-D81</f>
        <v>12252659.13433075</v>
      </c>
      <c r="F81" s="8">
        <f t="shared" si="32"/>
        <v>0.54659417234656404</v>
      </c>
      <c r="G81" s="8">
        <f t="shared" si="33"/>
        <v>0.1705908323630061</v>
      </c>
      <c r="H81" s="9">
        <f t="shared" si="34"/>
        <v>0.37600333998355795</v>
      </c>
      <c r="I81" s="10">
        <f t="shared" si="35"/>
        <v>0.68790221156100395</v>
      </c>
    </row>
    <row r="82" spans="1:9" x14ac:dyDescent="0.35">
      <c r="A82" s="2">
        <v>2017</v>
      </c>
      <c r="B82" s="5">
        <v>51079664.761525147</v>
      </c>
      <c r="C82" s="6">
        <v>25435339.580955509</v>
      </c>
      <c r="D82" s="6">
        <v>7821362.9120807648</v>
      </c>
      <c r="E82" s="7">
        <f>C82-D82</f>
        <v>17613976.668874744</v>
      </c>
      <c r="F82" s="8">
        <f t="shared" si="32"/>
        <v>0.49795431703996279</v>
      </c>
      <c r="G82" s="8">
        <f t="shared" si="33"/>
        <v>0.1531208740033092</v>
      </c>
      <c r="H82" s="9">
        <f t="shared" si="34"/>
        <v>0.34483344303665359</v>
      </c>
      <c r="I82" s="10">
        <f t="shared" si="35"/>
        <v>0.6925001576178309</v>
      </c>
    </row>
    <row r="85" spans="1:9" x14ac:dyDescent="0.35">
      <c r="A85" s="17" t="s">
        <v>81</v>
      </c>
      <c r="B85" s="47" t="s">
        <v>82</v>
      </c>
      <c r="C85" s="48"/>
      <c r="D85" s="48"/>
      <c r="E85" s="48"/>
      <c r="F85" s="48"/>
      <c r="G85" s="48"/>
      <c r="H85" s="48"/>
      <c r="I85" s="49"/>
    </row>
    <row r="86" spans="1:9" ht="58" x14ac:dyDescent="0.35">
      <c r="A86" s="2"/>
      <c r="B86" s="3" t="s">
        <v>1</v>
      </c>
      <c r="C86" s="3" t="s">
        <v>2</v>
      </c>
      <c r="D86" s="3" t="s">
        <v>3</v>
      </c>
      <c r="E86" s="3" t="s">
        <v>4</v>
      </c>
      <c r="F86" s="3" t="s">
        <v>5</v>
      </c>
      <c r="G86" s="3" t="s">
        <v>6</v>
      </c>
      <c r="H86" s="4" t="s">
        <v>7</v>
      </c>
      <c r="I86" s="3" t="s">
        <v>8</v>
      </c>
    </row>
    <row r="87" spans="1:9" x14ac:dyDescent="0.35">
      <c r="A87" s="2">
        <v>1970</v>
      </c>
      <c r="B87" s="5">
        <v>15640285.949999999</v>
      </c>
      <c r="C87" s="6">
        <v>10040607.939999999</v>
      </c>
      <c r="D87" s="6">
        <v>5882386.3200000003</v>
      </c>
      <c r="E87" s="7">
        <f>C87-D87</f>
        <v>4158221.6199999992</v>
      </c>
      <c r="F87" s="8">
        <f>C87/B87</f>
        <v>0.64197086754670241</v>
      </c>
      <c r="G87" s="8">
        <f>D87/B87</f>
        <v>0.37610478087198912</v>
      </c>
      <c r="H87" s="9">
        <f>F87-G87</f>
        <v>0.26586608667471329</v>
      </c>
      <c r="I87" s="10">
        <f>H87/F87</f>
        <v>0.41414042305490123</v>
      </c>
    </row>
    <row r="88" spans="1:9" x14ac:dyDescent="0.35">
      <c r="A88" s="2">
        <v>1979</v>
      </c>
      <c r="B88" s="5">
        <v>20305352.859999999</v>
      </c>
      <c r="C88" s="6">
        <v>12419402.140000001</v>
      </c>
      <c r="D88" s="6">
        <v>4771074.75</v>
      </c>
      <c r="E88" s="7">
        <f>C88-D88</f>
        <v>7648327.3900000006</v>
      </c>
      <c r="F88" s="8">
        <f t="shared" ref="F88:F91" si="36">C88/B88</f>
        <v>0.61163192905971497</v>
      </c>
      <c r="G88" s="8">
        <f t="shared" ref="G88:G91" si="37">D88/B88</f>
        <v>0.23496635507372315</v>
      </c>
      <c r="H88" s="9">
        <f t="shared" ref="H88:H91" si="38">F88-G88</f>
        <v>0.37666557398599182</v>
      </c>
      <c r="I88" s="10">
        <f t="shared" ref="I88:I91" si="39">H88/F88</f>
        <v>0.61583700276251785</v>
      </c>
    </row>
    <row r="89" spans="1:9" x14ac:dyDescent="0.35">
      <c r="A89" s="2">
        <v>1993</v>
      </c>
      <c r="B89" s="5">
        <v>25964879.200233459</v>
      </c>
      <c r="C89" s="6">
        <v>14632137.62805176</v>
      </c>
      <c r="D89" s="6">
        <v>4754435.2910766602</v>
      </c>
      <c r="E89" s="7">
        <f>C89-D89</f>
        <v>9877702.3369750995</v>
      </c>
      <c r="F89" s="8">
        <f t="shared" si="36"/>
        <v>0.5635357482394987</v>
      </c>
      <c r="G89" s="8">
        <f t="shared" si="37"/>
        <v>0.18311024112270513</v>
      </c>
      <c r="H89" s="9">
        <f t="shared" si="38"/>
        <v>0.38042550711679357</v>
      </c>
      <c r="I89" s="10">
        <f t="shared" si="39"/>
        <v>0.67506898773547797</v>
      </c>
    </row>
    <row r="90" spans="1:9" x14ac:dyDescent="0.35">
      <c r="A90" s="2">
        <v>1999</v>
      </c>
      <c r="B90" s="5">
        <v>26620378.23664856</v>
      </c>
      <c r="C90" s="6">
        <v>14158554.703216551</v>
      </c>
      <c r="D90" s="6">
        <v>3639222.8089752202</v>
      </c>
      <c r="E90" s="7">
        <f>C90-D90</f>
        <v>10519331.894241331</v>
      </c>
      <c r="F90" s="8">
        <f t="shared" si="36"/>
        <v>0.53186902820653081</v>
      </c>
      <c r="G90" s="8">
        <f t="shared" si="37"/>
        <v>0.13670815555749929</v>
      </c>
      <c r="H90" s="9">
        <f t="shared" si="38"/>
        <v>0.39516087264903155</v>
      </c>
      <c r="I90" s="10">
        <f t="shared" si="39"/>
        <v>0.74296650433193878</v>
      </c>
    </row>
    <row r="91" spans="1:9" x14ac:dyDescent="0.35">
      <c r="A91" s="2">
        <v>2017</v>
      </c>
      <c r="B91" s="5">
        <v>39131153.091545098</v>
      </c>
      <c r="C91" s="6">
        <v>18734565.032142639</v>
      </c>
      <c r="D91" s="6">
        <v>4849833.451461792</v>
      </c>
      <c r="E91" s="7">
        <f>C91-D91</f>
        <v>13884731.580680847</v>
      </c>
      <c r="F91" s="8">
        <f t="shared" si="36"/>
        <v>0.47876342893127105</v>
      </c>
      <c r="G91" s="8">
        <f t="shared" si="37"/>
        <v>0.12393791310253198</v>
      </c>
      <c r="H91" s="9">
        <f t="shared" si="38"/>
        <v>0.35482551582873906</v>
      </c>
      <c r="I91" s="10">
        <f t="shared" si="39"/>
        <v>0.7411291138523366</v>
      </c>
    </row>
    <row r="94" spans="1:9" x14ac:dyDescent="0.35">
      <c r="A94" s="17" t="s">
        <v>83</v>
      </c>
      <c r="B94" s="47" t="s">
        <v>84</v>
      </c>
      <c r="C94" s="48"/>
      <c r="D94" s="48"/>
      <c r="E94" s="48"/>
      <c r="F94" s="48"/>
      <c r="G94" s="48"/>
      <c r="H94" s="48"/>
      <c r="I94" s="49"/>
    </row>
    <row r="95" spans="1:9" ht="58" x14ac:dyDescent="0.35">
      <c r="A95" s="2"/>
      <c r="B95" s="3" t="s">
        <v>1</v>
      </c>
      <c r="C95" s="3" t="s">
        <v>2</v>
      </c>
      <c r="D95" s="3" t="s">
        <v>3</v>
      </c>
      <c r="E95" s="3" t="s">
        <v>4</v>
      </c>
      <c r="F95" s="3" t="s">
        <v>5</v>
      </c>
      <c r="G95" s="3" t="s">
        <v>6</v>
      </c>
      <c r="H95" s="4" t="s">
        <v>7</v>
      </c>
      <c r="I95" s="3" t="s">
        <v>8</v>
      </c>
    </row>
    <row r="96" spans="1:9" x14ac:dyDescent="0.35">
      <c r="A96" s="2">
        <v>1970</v>
      </c>
      <c r="B96" s="5">
        <v>1387886.01</v>
      </c>
      <c r="C96" s="6">
        <v>1121391.1399999999</v>
      </c>
      <c r="D96" s="6">
        <v>962572.53</v>
      </c>
      <c r="E96" s="7">
        <f>C96-D96</f>
        <v>158818.60999999987</v>
      </c>
      <c r="F96" s="8">
        <f>C96/B96</f>
        <v>0.80798504482367384</v>
      </c>
      <c r="G96" s="8">
        <f>D96/B96</f>
        <v>0.69355301736920028</v>
      </c>
      <c r="H96" s="9">
        <f>F96-G96</f>
        <v>0.11443202745447356</v>
      </c>
      <c r="I96" s="10">
        <f>H96/F96</f>
        <v>0.14162641770114198</v>
      </c>
    </row>
    <row r="97" spans="1:9" x14ac:dyDescent="0.35">
      <c r="A97" s="2">
        <v>1979</v>
      </c>
      <c r="B97" s="5">
        <v>1996906.29</v>
      </c>
      <c r="C97" s="6">
        <v>1555468.81</v>
      </c>
      <c r="D97" s="6">
        <v>1022228.01</v>
      </c>
      <c r="E97" s="7">
        <f>C97-D97</f>
        <v>533240.80000000005</v>
      </c>
      <c r="F97" s="8">
        <f t="shared" ref="F97:F100" si="40">C97/B97</f>
        <v>0.77893931116817705</v>
      </c>
      <c r="G97" s="8">
        <f t="shared" ref="G97:G100" si="41">D97/B97</f>
        <v>0.51190584912224402</v>
      </c>
      <c r="H97" s="9">
        <f t="shared" ref="H97:H100" si="42">F97-G97</f>
        <v>0.26703346204593303</v>
      </c>
      <c r="I97" s="10">
        <f t="shared" ref="I97:I100" si="43">H97/F97</f>
        <v>0.34281677432027707</v>
      </c>
    </row>
    <row r="98" spans="1:9" x14ac:dyDescent="0.35">
      <c r="A98" s="2">
        <v>1993</v>
      </c>
      <c r="B98" s="5">
        <v>2460051.9531860352</v>
      </c>
      <c r="C98" s="6">
        <v>1822419.221862793</v>
      </c>
      <c r="D98" s="6">
        <v>1068004.401275635</v>
      </c>
      <c r="E98" s="7">
        <f>C98-D98</f>
        <v>754414.82058715797</v>
      </c>
      <c r="F98" s="8">
        <f t="shared" si="40"/>
        <v>0.74080517669659851</v>
      </c>
      <c r="G98" s="8">
        <f t="shared" si="41"/>
        <v>0.43413896194039847</v>
      </c>
      <c r="H98" s="9">
        <f t="shared" si="42"/>
        <v>0.30666621475620004</v>
      </c>
      <c r="I98" s="10">
        <f t="shared" si="43"/>
        <v>0.4139633798506745</v>
      </c>
    </row>
    <row r="99" spans="1:9" x14ac:dyDescent="0.35">
      <c r="A99" s="2">
        <v>1999</v>
      </c>
      <c r="B99" s="5">
        <v>2707802.786132813</v>
      </c>
      <c r="C99" s="6">
        <v>1786258.0371704099</v>
      </c>
      <c r="D99" s="6">
        <v>932510.6484375</v>
      </c>
      <c r="E99" s="7">
        <f>C99-D99</f>
        <v>853747.38873290992</v>
      </c>
      <c r="F99" s="8">
        <f t="shared" si="40"/>
        <v>0.65967065486385723</v>
      </c>
      <c r="G99" s="8">
        <f t="shared" si="41"/>
        <v>0.34437908595598954</v>
      </c>
      <c r="H99" s="9">
        <f t="shared" si="42"/>
        <v>0.31529156890786769</v>
      </c>
      <c r="I99" s="10">
        <f t="shared" si="43"/>
        <v>0.47795300061200618</v>
      </c>
    </row>
    <row r="100" spans="1:9" x14ac:dyDescent="0.35">
      <c r="A100" s="2">
        <v>2017</v>
      </c>
      <c r="B100" s="5">
        <v>4598066.3589048386</v>
      </c>
      <c r="C100" s="6">
        <v>2841743.5290355678</v>
      </c>
      <c r="D100" s="6">
        <v>1171794.221105576</v>
      </c>
      <c r="E100" s="7">
        <f>C100-D100</f>
        <v>1669949.3079299917</v>
      </c>
      <c r="F100" s="8">
        <f t="shared" si="40"/>
        <v>0.61803012554007819</v>
      </c>
      <c r="G100" s="8">
        <f t="shared" si="41"/>
        <v>0.25484499997183002</v>
      </c>
      <c r="H100" s="9">
        <f t="shared" si="42"/>
        <v>0.36318512556824817</v>
      </c>
      <c r="I100" s="10">
        <f t="shared" si="43"/>
        <v>0.58764955066044955</v>
      </c>
    </row>
    <row r="103" spans="1:9" x14ac:dyDescent="0.35">
      <c r="A103" s="17" t="s">
        <v>85</v>
      </c>
      <c r="B103" s="47" t="s">
        <v>86</v>
      </c>
      <c r="C103" s="48"/>
      <c r="D103" s="48"/>
      <c r="E103" s="48"/>
      <c r="F103" s="48"/>
      <c r="G103" s="48"/>
      <c r="H103" s="48"/>
      <c r="I103" s="49"/>
    </row>
    <row r="104" spans="1:9" ht="58" x14ac:dyDescent="0.35">
      <c r="A104" s="2"/>
      <c r="B104" s="3" t="s">
        <v>1</v>
      </c>
      <c r="C104" s="3" t="s">
        <v>2</v>
      </c>
      <c r="D104" s="3" t="s">
        <v>3</v>
      </c>
      <c r="E104" s="3" t="s">
        <v>4</v>
      </c>
      <c r="F104" s="3" t="s">
        <v>5</v>
      </c>
      <c r="G104" s="3" t="s">
        <v>6</v>
      </c>
      <c r="H104" s="4" t="s">
        <v>7</v>
      </c>
      <c r="I104" s="3" t="s">
        <v>8</v>
      </c>
    </row>
    <row r="105" spans="1:9" x14ac:dyDescent="0.35">
      <c r="A105" s="2">
        <v>1970</v>
      </c>
      <c r="B105" s="5">
        <v>314333.68</v>
      </c>
      <c r="C105" s="6">
        <v>226025.56</v>
      </c>
      <c r="D105" s="6">
        <v>183982.32</v>
      </c>
      <c r="E105" s="7">
        <f>C105-D105</f>
        <v>42043.239999999991</v>
      </c>
      <c r="F105" s="8">
        <f>C105/B105</f>
        <v>0.71906249435313452</v>
      </c>
      <c r="G105" s="8">
        <f>D105/B105</f>
        <v>0.58530896211949035</v>
      </c>
      <c r="H105" s="9">
        <f>F105-G105</f>
        <v>0.13375353223364417</v>
      </c>
      <c r="I105" s="10">
        <f>H105/F105</f>
        <v>0.1860109980481853</v>
      </c>
    </row>
    <row r="106" spans="1:9" x14ac:dyDescent="0.35">
      <c r="A106" s="2">
        <v>1979</v>
      </c>
      <c r="B106" s="5">
        <v>561147.99</v>
      </c>
      <c r="C106" s="6">
        <v>395721.75</v>
      </c>
      <c r="D106" s="6">
        <v>254845.75</v>
      </c>
      <c r="E106" s="7">
        <f>C106-D106</f>
        <v>140876</v>
      </c>
      <c r="F106" s="8">
        <f t="shared" ref="F106:F109" si="44">C106/B106</f>
        <v>0.70520033405091587</v>
      </c>
      <c r="G106" s="8">
        <f t="shared" ref="G106:G109" si="45">D106/B106</f>
        <v>0.45415069561239985</v>
      </c>
      <c r="H106" s="9">
        <f t="shared" ref="H106:H109" si="46">F106-G106</f>
        <v>0.25104963843851602</v>
      </c>
      <c r="I106" s="10">
        <f t="shared" ref="I106:I109" si="47">H106/F106</f>
        <v>0.35599761701245891</v>
      </c>
    </row>
    <row r="107" spans="1:9" x14ac:dyDescent="0.35">
      <c r="A107" s="2">
        <v>1993</v>
      </c>
      <c r="B107" s="5">
        <v>1389022.768859863</v>
      </c>
      <c r="C107" s="6">
        <v>949115.65905761719</v>
      </c>
      <c r="D107" s="6">
        <v>537321.20881652832</v>
      </c>
      <c r="E107" s="7">
        <f>C107-D107</f>
        <v>411794.45024108887</v>
      </c>
      <c r="F107" s="8">
        <f t="shared" si="44"/>
        <v>0.68329740903863645</v>
      </c>
      <c r="G107" s="8">
        <f t="shared" si="45"/>
        <v>0.3868339820358539</v>
      </c>
      <c r="H107" s="9">
        <f t="shared" si="46"/>
        <v>0.29646342700278255</v>
      </c>
      <c r="I107" s="10">
        <f t="shared" si="47"/>
        <v>0.43387172712961258</v>
      </c>
    </row>
    <row r="108" spans="1:9" x14ac:dyDescent="0.35">
      <c r="A108" s="2">
        <v>1999</v>
      </c>
      <c r="B108" s="5">
        <v>1752364.370404243</v>
      </c>
      <c r="C108" s="6">
        <v>1159042.881346703</v>
      </c>
      <c r="D108" s="6">
        <v>634302.01130580902</v>
      </c>
      <c r="E108" s="7">
        <f>C108-D108</f>
        <v>524740.87004089402</v>
      </c>
      <c r="F108" s="8">
        <f t="shared" si="44"/>
        <v>0.6614165985806536</v>
      </c>
      <c r="G108" s="8">
        <f t="shared" si="45"/>
        <v>0.36196924681793519</v>
      </c>
      <c r="H108" s="9">
        <f t="shared" si="46"/>
        <v>0.29944735176271842</v>
      </c>
      <c r="I108" s="10">
        <f t="shared" si="47"/>
        <v>0.45273637281753765</v>
      </c>
    </row>
    <row r="109" spans="1:9" x14ac:dyDescent="0.35">
      <c r="A109" s="2">
        <v>2017</v>
      </c>
      <c r="B109" s="5">
        <v>4321941.2503700256</v>
      </c>
      <c r="C109" s="6">
        <v>2481840.9591999049</v>
      </c>
      <c r="D109" s="6">
        <v>1193797.10943222</v>
      </c>
      <c r="E109" s="7">
        <f>C109-D109</f>
        <v>1288043.8497676849</v>
      </c>
      <c r="F109" s="8">
        <f t="shared" si="44"/>
        <v>0.57424217855516213</v>
      </c>
      <c r="G109" s="8">
        <f t="shared" si="45"/>
        <v>0.27621780127853712</v>
      </c>
      <c r="H109" s="9">
        <f t="shared" si="46"/>
        <v>0.29802437727662501</v>
      </c>
      <c r="I109" s="10">
        <f t="shared" si="47"/>
        <v>0.51898726426971542</v>
      </c>
    </row>
    <row r="112" spans="1:9" x14ac:dyDescent="0.35">
      <c r="A112" s="17" t="s">
        <v>87</v>
      </c>
      <c r="B112" s="47" t="s">
        <v>88</v>
      </c>
      <c r="C112" s="48"/>
      <c r="D112" s="48"/>
      <c r="E112" s="48"/>
      <c r="F112" s="48"/>
      <c r="G112" s="48"/>
      <c r="H112" s="48"/>
      <c r="I112" s="49"/>
    </row>
    <row r="113" spans="1:9" ht="58" x14ac:dyDescent="0.35">
      <c r="A113" s="2"/>
      <c r="B113" s="3" t="s">
        <v>1</v>
      </c>
      <c r="C113" s="3" t="s">
        <v>2</v>
      </c>
      <c r="D113" s="3" t="s">
        <v>3</v>
      </c>
      <c r="E113" s="3" t="s">
        <v>4</v>
      </c>
      <c r="F113" s="3" t="s">
        <v>5</v>
      </c>
      <c r="G113" s="3" t="s">
        <v>6</v>
      </c>
      <c r="H113" s="4" t="s">
        <v>7</v>
      </c>
      <c r="I113" s="3" t="s">
        <v>8</v>
      </c>
    </row>
    <row r="114" spans="1:9" x14ac:dyDescent="0.35">
      <c r="A114" s="2">
        <v>1970</v>
      </c>
      <c r="B114" s="5">
        <v>63396676.460000001</v>
      </c>
      <c r="C114" s="6">
        <v>11423812.460000001</v>
      </c>
      <c r="D114" s="6">
        <v>12630407.42</v>
      </c>
      <c r="E114" s="7">
        <f>C114-D114</f>
        <v>-1206594.959999999</v>
      </c>
      <c r="F114" s="8">
        <f>C114/B114</f>
        <v>0.18019576258398706</v>
      </c>
      <c r="G114" s="8">
        <f>D114/B114</f>
        <v>0.19922822654542668</v>
      </c>
      <c r="H114" s="9">
        <f>F114-G114</f>
        <v>-1.9032463961439622E-2</v>
      </c>
      <c r="I114" s="10">
        <f>H114/F114</f>
        <v>-0.10562104063112372</v>
      </c>
    </row>
    <row r="115" spans="1:9" x14ac:dyDescent="0.35">
      <c r="A115" s="2">
        <v>1979</v>
      </c>
      <c r="B115" s="5">
        <v>65625581.659999996</v>
      </c>
      <c r="C115" s="6">
        <v>10812690.77</v>
      </c>
      <c r="D115" s="6">
        <v>10706488.33</v>
      </c>
      <c r="E115" s="7">
        <f>C115-D115</f>
        <v>106202.43999999948</v>
      </c>
      <c r="F115" s="8">
        <f t="shared" ref="F115:F118" si="48">C115/B115</f>
        <v>0.16476335137141396</v>
      </c>
      <c r="G115" s="8">
        <f t="shared" ref="G115:G118" si="49">D115/B115</f>
        <v>0.16314504281987649</v>
      </c>
      <c r="H115" s="9">
        <f t="shared" ref="H115:H118" si="50">F115-G115</f>
        <v>1.6183085515374673E-3</v>
      </c>
      <c r="I115" s="10">
        <f t="shared" ref="I115:I118" si="51">H115/F115</f>
        <v>9.822017688201989E-3</v>
      </c>
    </row>
    <row r="116" spans="1:9" x14ac:dyDescent="0.35">
      <c r="A116" s="2">
        <v>1993</v>
      </c>
      <c r="B116" s="5">
        <v>72561071.111480713</v>
      </c>
      <c r="C116" s="6">
        <v>15917299.601531981</v>
      </c>
      <c r="D116" s="6">
        <v>15051245.662643431</v>
      </c>
      <c r="E116" s="7">
        <f>C116-D116</f>
        <v>866053.9388885498</v>
      </c>
      <c r="F116" s="8">
        <f t="shared" si="48"/>
        <v>0.219364176378779</v>
      </c>
      <c r="G116" s="8">
        <f t="shared" si="49"/>
        <v>0.20742865881236974</v>
      </c>
      <c r="H116" s="9">
        <f t="shared" si="50"/>
        <v>1.1935517566409259E-2</v>
      </c>
      <c r="I116" s="10">
        <f t="shared" si="51"/>
        <v>5.4409602166764208E-2</v>
      </c>
    </row>
    <row r="117" spans="1:9" x14ac:dyDescent="0.35">
      <c r="A117" s="2">
        <v>1999</v>
      </c>
      <c r="B117" s="5">
        <v>74507602.301660061</v>
      </c>
      <c r="C117" s="6">
        <v>12392336.505194191</v>
      </c>
      <c r="D117" s="6">
        <v>9971367.7790417671</v>
      </c>
      <c r="E117" s="7">
        <f>C117-D117</f>
        <v>2420968.7261524238</v>
      </c>
      <c r="F117" s="8">
        <f t="shared" si="48"/>
        <v>0.16632311498927518</v>
      </c>
      <c r="G117" s="8">
        <f t="shared" si="49"/>
        <v>0.13383020619386649</v>
      </c>
      <c r="H117" s="9">
        <f t="shared" si="50"/>
        <v>3.2492908795408698E-2</v>
      </c>
      <c r="I117" s="10">
        <f t="shared" si="51"/>
        <v>0.19536015061709192</v>
      </c>
    </row>
    <row r="118" spans="1:9" x14ac:dyDescent="0.35">
      <c r="A118" s="2">
        <v>2017</v>
      </c>
      <c r="B118" s="5">
        <v>77594680.49598217</v>
      </c>
      <c r="C118" s="6">
        <v>14220907.35468483</v>
      </c>
      <c r="D118" s="6">
        <v>8827023.684469223</v>
      </c>
      <c r="E118" s="7">
        <f>C118-D118</f>
        <v>5393883.6702156067</v>
      </c>
      <c r="F118" s="8">
        <f t="shared" si="48"/>
        <v>0.18327167872572378</v>
      </c>
      <c r="G118" s="8">
        <f t="shared" si="49"/>
        <v>0.11375810336542701</v>
      </c>
      <c r="H118" s="9">
        <f t="shared" si="50"/>
        <v>6.9513575360296773E-2</v>
      </c>
      <c r="I118" s="10">
        <f t="shared" si="51"/>
        <v>0.37929251177061402</v>
      </c>
    </row>
    <row r="121" spans="1:9" x14ac:dyDescent="0.35">
      <c r="A121" s="17" t="s">
        <v>89</v>
      </c>
      <c r="B121" s="47" t="s">
        <v>90</v>
      </c>
      <c r="C121" s="48"/>
      <c r="D121" s="48"/>
      <c r="E121" s="48"/>
      <c r="F121" s="48"/>
      <c r="G121" s="48"/>
      <c r="H121" s="48"/>
      <c r="I121" s="49"/>
    </row>
    <row r="122" spans="1:9" ht="58" x14ac:dyDescent="0.35">
      <c r="A122" s="2"/>
      <c r="B122" s="3" t="s">
        <v>1</v>
      </c>
      <c r="C122" s="3" t="s">
        <v>2</v>
      </c>
      <c r="D122" s="3" t="s">
        <v>3</v>
      </c>
      <c r="E122" s="3" t="s">
        <v>4</v>
      </c>
      <c r="F122" s="3" t="s">
        <v>5</v>
      </c>
      <c r="G122" s="3" t="s">
        <v>6</v>
      </c>
      <c r="H122" s="4" t="s">
        <v>7</v>
      </c>
      <c r="I122" s="3" t="s">
        <v>8</v>
      </c>
    </row>
    <row r="123" spans="1:9" x14ac:dyDescent="0.35">
      <c r="A123" s="2">
        <v>1970</v>
      </c>
      <c r="B123" s="5">
        <v>47858444.829999998</v>
      </c>
      <c r="C123" s="6">
        <v>6081031.54</v>
      </c>
      <c r="D123" s="6">
        <v>7081467.7999999998</v>
      </c>
      <c r="E123" s="7">
        <f>C123-D123</f>
        <v>-1000436.2599999998</v>
      </c>
      <c r="F123" s="8">
        <f>C123/B123</f>
        <v>0.12706287388987855</v>
      </c>
      <c r="G123" s="8">
        <f>D123/B123</f>
        <v>0.14796694345489872</v>
      </c>
      <c r="H123" s="9">
        <f>F123-G123</f>
        <v>-2.0904069565020167E-2</v>
      </c>
      <c r="I123" s="10">
        <f>H123/F123</f>
        <v>-0.16451752526184066</v>
      </c>
    </row>
    <row r="124" spans="1:9" x14ac:dyDescent="0.35">
      <c r="A124" s="2">
        <v>1979</v>
      </c>
      <c r="B124" s="5">
        <v>50290120.509999998</v>
      </c>
      <c r="C124" s="6">
        <v>5653728.8600000003</v>
      </c>
      <c r="D124" s="6">
        <v>5919347.2300000004</v>
      </c>
      <c r="E124" s="7">
        <f>C124-D124</f>
        <v>-265618.37000000011</v>
      </c>
      <c r="F124" s="8">
        <f t="shared" ref="F124:F127" si="52">C124/B124</f>
        <v>0.11242225714841503</v>
      </c>
      <c r="G124" s="8">
        <f t="shared" ref="G124:G127" si="53">D124/B124</f>
        <v>0.11770397783840986</v>
      </c>
      <c r="H124" s="9">
        <f t="shared" ref="H124:H127" si="54">F124-G124</f>
        <v>-5.2817206899948288E-3</v>
      </c>
      <c r="I124" s="10">
        <f t="shared" ref="I124:I127" si="55">H124/F124</f>
        <v>-4.6981094526701489E-2</v>
      </c>
    </row>
    <row r="125" spans="1:9" x14ac:dyDescent="0.35">
      <c r="A125" s="2">
        <v>1993</v>
      </c>
      <c r="B125" s="5">
        <v>50353968.638023376</v>
      </c>
      <c r="C125" s="6">
        <v>6888246.1789093018</v>
      </c>
      <c r="D125" s="6">
        <v>6797092.6386566162</v>
      </c>
      <c r="E125" s="7">
        <f>C125-D125</f>
        <v>91153.540252685547</v>
      </c>
      <c r="F125" s="8">
        <f t="shared" si="52"/>
        <v>0.1367964902315135</v>
      </c>
      <c r="G125" s="8">
        <f t="shared" si="53"/>
        <v>0.13498623489875203</v>
      </c>
      <c r="H125" s="9">
        <f t="shared" si="54"/>
        <v>1.8102553327614679E-3</v>
      </c>
      <c r="I125" s="10">
        <f t="shared" si="55"/>
        <v>1.3233200133262216E-2</v>
      </c>
    </row>
    <row r="126" spans="1:9" x14ac:dyDescent="0.35">
      <c r="A126" s="2">
        <v>1999</v>
      </c>
      <c r="B126" s="5">
        <v>48663962.027985573</v>
      </c>
      <c r="C126" s="6">
        <v>4656161.0655870438</v>
      </c>
      <c r="D126" s="6">
        <v>3673267.1980333328</v>
      </c>
      <c r="E126" s="7">
        <f>C126-D126</f>
        <v>982893.86755371094</v>
      </c>
      <c r="F126" s="8">
        <f t="shared" si="52"/>
        <v>9.5679859829526176E-2</v>
      </c>
      <c r="G126" s="8">
        <f t="shared" si="53"/>
        <v>7.5482288020875032E-2</v>
      </c>
      <c r="H126" s="9">
        <f t="shared" si="54"/>
        <v>2.0197571808651144E-2</v>
      </c>
      <c r="I126" s="10">
        <f t="shared" si="55"/>
        <v>0.21109533233678823</v>
      </c>
    </row>
    <row r="127" spans="1:9" x14ac:dyDescent="0.35">
      <c r="A127" s="2">
        <v>2017</v>
      </c>
      <c r="B127" s="5">
        <v>42228903.252587318</v>
      </c>
      <c r="C127" s="6">
        <v>4710657.863155365</v>
      </c>
      <c r="D127" s="6">
        <v>2842115.290361404</v>
      </c>
      <c r="E127" s="7">
        <f>C127-D127</f>
        <v>1868542.572793961</v>
      </c>
      <c r="F127" s="8">
        <f t="shared" si="52"/>
        <v>0.11155056135318286</v>
      </c>
      <c r="G127" s="8">
        <f t="shared" si="53"/>
        <v>6.7302607253653238E-2</v>
      </c>
      <c r="H127" s="9">
        <f t="shared" si="54"/>
        <v>4.4247954099529627E-2</v>
      </c>
      <c r="I127" s="10">
        <f t="shared" si="55"/>
        <v>0.396662764963012</v>
      </c>
    </row>
    <row r="130" spans="1:9" x14ac:dyDescent="0.35">
      <c r="A130" s="17" t="s">
        <v>91</v>
      </c>
      <c r="B130" s="47" t="s">
        <v>92</v>
      </c>
      <c r="C130" s="48"/>
      <c r="D130" s="48"/>
      <c r="E130" s="48"/>
      <c r="F130" s="48"/>
      <c r="G130" s="48"/>
      <c r="H130" s="48"/>
      <c r="I130" s="49"/>
    </row>
    <row r="131" spans="1:9" ht="58" x14ac:dyDescent="0.35">
      <c r="A131" s="2"/>
      <c r="B131" s="3" t="s">
        <v>1</v>
      </c>
      <c r="C131" s="3" t="s">
        <v>2</v>
      </c>
      <c r="D131" s="3" t="s">
        <v>3</v>
      </c>
      <c r="E131" s="3" t="s">
        <v>4</v>
      </c>
      <c r="F131" s="3" t="s">
        <v>5</v>
      </c>
      <c r="G131" s="3" t="s">
        <v>6</v>
      </c>
      <c r="H131" s="4" t="s">
        <v>7</v>
      </c>
      <c r="I131" s="3" t="s">
        <v>8</v>
      </c>
    </row>
    <row r="132" spans="1:9" x14ac:dyDescent="0.35">
      <c r="A132" s="2">
        <v>1970</v>
      </c>
      <c r="B132" s="5">
        <v>6684914.2599999998</v>
      </c>
      <c r="C132" s="6">
        <v>2971611.97</v>
      </c>
      <c r="D132" s="6">
        <v>2905570.47</v>
      </c>
      <c r="E132" s="7">
        <f>C132-D132</f>
        <v>66041.5</v>
      </c>
      <c r="F132" s="8">
        <f>C132/B132</f>
        <v>0.44452506859826207</v>
      </c>
      <c r="G132" s="8">
        <f>D132/B132</f>
        <v>0.43464588429889606</v>
      </c>
      <c r="H132" s="9">
        <f>F132-G132</f>
        <v>9.8791842993660173E-3</v>
      </c>
      <c r="I132" s="10">
        <f>H132/F132</f>
        <v>2.2224133119237634E-2</v>
      </c>
    </row>
    <row r="133" spans="1:9" x14ac:dyDescent="0.35">
      <c r="A133" s="2">
        <v>1979</v>
      </c>
      <c r="B133" s="5">
        <v>7598083.9400000004</v>
      </c>
      <c r="C133" s="6">
        <v>3009235.61</v>
      </c>
      <c r="D133" s="6">
        <v>2619350.56</v>
      </c>
      <c r="E133" s="7">
        <f>C133-D133</f>
        <v>389885.04999999981</v>
      </c>
      <c r="F133" s="8">
        <f t="shared" ref="F133:F136" si="56">C133/B133</f>
        <v>0.39605190384353661</v>
      </c>
      <c r="G133" s="8">
        <f t="shared" ref="G133:G136" si="57">D133/B133</f>
        <v>0.34473830253578375</v>
      </c>
      <c r="H133" s="9">
        <f t="shared" ref="H133:H136" si="58">F133-G133</f>
        <v>5.1313601307752865E-2</v>
      </c>
      <c r="I133" s="10">
        <f t="shared" ref="I133:I136" si="59">H133/F133</f>
        <v>0.12956281944304124</v>
      </c>
    </row>
    <row r="134" spans="1:9" x14ac:dyDescent="0.35">
      <c r="A134" s="2">
        <v>1993</v>
      </c>
      <c r="B134" s="5">
        <v>9308256.4554901123</v>
      </c>
      <c r="C134" s="6">
        <v>3832856.1142120361</v>
      </c>
      <c r="D134" s="6">
        <v>3356139.6145782471</v>
      </c>
      <c r="E134" s="7">
        <f>C134-D134</f>
        <v>476716.49963378906</v>
      </c>
      <c r="F134" s="8">
        <f t="shared" si="56"/>
        <v>0.41176950082325842</v>
      </c>
      <c r="G134" s="8">
        <f t="shared" si="57"/>
        <v>0.36055512980615817</v>
      </c>
      <c r="H134" s="9">
        <f t="shared" si="58"/>
        <v>5.1214371017100246E-2</v>
      </c>
      <c r="I134" s="10">
        <f t="shared" si="59"/>
        <v>0.12437630984010813</v>
      </c>
    </row>
    <row r="135" spans="1:9" x14ac:dyDescent="0.35">
      <c r="A135" s="2">
        <v>1999</v>
      </c>
      <c r="B135" s="5">
        <v>9344460.330373764</v>
      </c>
      <c r="C135" s="6">
        <v>2844213.7210464482</v>
      </c>
      <c r="D135" s="6">
        <v>2093513.6935195921</v>
      </c>
      <c r="E135" s="7">
        <f>C135-D135</f>
        <v>750700.02752685617</v>
      </c>
      <c r="F135" s="8">
        <f t="shared" si="56"/>
        <v>0.30437431595717246</v>
      </c>
      <c r="G135" s="8">
        <f t="shared" si="57"/>
        <v>0.22403794542470434</v>
      </c>
      <c r="H135" s="9">
        <f t="shared" si="58"/>
        <v>8.0336370532468115E-2</v>
      </c>
      <c r="I135" s="10">
        <f t="shared" si="59"/>
        <v>0.26393938752628521</v>
      </c>
    </row>
    <row r="136" spans="1:9" x14ac:dyDescent="0.35">
      <c r="A136" s="2">
        <v>2017</v>
      </c>
      <c r="B136" s="5">
        <v>9057934.6845493317</v>
      </c>
      <c r="C136" s="6">
        <v>2750484.4531803131</v>
      </c>
      <c r="D136" s="6">
        <v>1603230.0032424929</v>
      </c>
      <c r="E136" s="7">
        <f>C136-D136</f>
        <v>1147254.4499378202</v>
      </c>
      <c r="F136" s="8">
        <f t="shared" si="56"/>
        <v>0.30365470153720375</v>
      </c>
      <c r="G136" s="8">
        <f t="shared" si="57"/>
        <v>0.17699730226330948</v>
      </c>
      <c r="H136" s="9">
        <f t="shared" si="58"/>
        <v>0.12665739927389427</v>
      </c>
      <c r="I136" s="10">
        <f t="shared" si="59"/>
        <v>0.41710995625199043</v>
      </c>
    </row>
    <row r="139" spans="1:9" x14ac:dyDescent="0.35">
      <c r="A139" s="17" t="s">
        <v>93</v>
      </c>
      <c r="B139" s="47" t="s">
        <v>94</v>
      </c>
      <c r="C139" s="48"/>
      <c r="D139" s="48"/>
      <c r="E139" s="48"/>
      <c r="F139" s="48"/>
      <c r="G139" s="48"/>
      <c r="H139" s="48"/>
      <c r="I139" s="49"/>
    </row>
    <row r="140" spans="1:9" ht="58" x14ac:dyDescent="0.35">
      <c r="A140" s="2"/>
      <c r="B140" s="3" t="s">
        <v>1</v>
      </c>
      <c r="C140" s="3" t="s">
        <v>2</v>
      </c>
      <c r="D140" s="3" t="s">
        <v>3</v>
      </c>
      <c r="E140" s="3" t="s">
        <v>4</v>
      </c>
      <c r="F140" s="3" t="s">
        <v>5</v>
      </c>
      <c r="G140" s="3" t="s">
        <v>6</v>
      </c>
      <c r="H140" s="4" t="s">
        <v>7</v>
      </c>
      <c r="I140" s="3" t="s">
        <v>8</v>
      </c>
    </row>
    <row r="141" spans="1:9" x14ac:dyDescent="0.35">
      <c r="A141" s="2">
        <v>1970</v>
      </c>
      <c r="B141" s="5">
        <v>3107390.34</v>
      </c>
      <c r="C141" s="6">
        <v>1216363.96</v>
      </c>
      <c r="D141" s="6">
        <v>1348162.58</v>
      </c>
      <c r="E141" s="7">
        <f>C141-D141</f>
        <v>-131798.62000000011</v>
      </c>
      <c r="F141" s="8">
        <f>C141/B141</f>
        <v>0.3914422801481709</v>
      </c>
      <c r="G141" s="8">
        <f>D141/B141</f>
        <v>0.4338568485090934</v>
      </c>
      <c r="H141" s="9">
        <f>F141-G141</f>
        <v>-4.24145683609225E-2</v>
      </c>
      <c r="I141" s="10">
        <f>H141/F141</f>
        <v>-0.10835459149907747</v>
      </c>
    </row>
    <row r="142" spans="1:9" x14ac:dyDescent="0.35">
      <c r="A142" s="2">
        <v>1979</v>
      </c>
      <c r="B142" s="5">
        <v>4580128.9000000004</v>
      </c>
      <c r="C142" s="6">
        <v>1572700.68</v>
      </c>
      <c r="D142" s="6">
        <v>1593624.28</v>
      </c>
      <c r="E142" s="7">
        <f>C142-D142</f>
        <v>-20923.600000000093</v>
      </c>
      <c r="F142" s="8">
        <f t="shared" ref="F142:F145" si="60">C142/B142</f>
        <v>0.34337476397225408</v>
      </c>
      <c r="G142" s="8">
        <f t="shared" ref="G142:G145" si="61">D142/B142</f>
        <v>0.34794310701604925</v>
      </c>
      <c r="H142" s="9">
        <f t="shared" ref="H142:H145" si="62">F142-G142</f>
        <v>-4.5683430437951644E-3</v>
      </c>
      <c r="I142" s="10">
        <f t="shared" ref="I142:I145" si="63">H142/F142</f>
        <v>-1.330424807853469E-2</v>
      </c>
    </row>
    <row r="143" spans="1:9" x14ac:dyDescent="0.35">
      <c r="A143" s="2">
        <v>1993</v>
      </c>
      <c r="B143" s="5">
        <v>9152901.8434143066</v>
      </c>
      <c r="C143" s="6">
        <v>4265952.618637085</v>
      </c>
      <c r="D143" s="6">
        <v>4007238.5490570068</v>
      </c>
      <c r="E143" s="7">
        <f>C143-D143</f>
        <v>258714.06958007813</v>
      </c>
      <c r="F143" s="8">
        <f t="shared" si="60"/>
        <v>0.46607651776649633</v>
      </c>
      <c r="G143" s="8">
        <f t="shared" si="61"/>
        <v>0.43781072031710838</v>
      </c>
      <c r="H143" s="9">
        <f t="shared" si="62"/>
        <v>2.8265797449387953E-2</v>
      </c>
      <c r="I143" s="10">
        <f t="shared" si="63"/>
        <v>6.0646259513012148E-2</v>
      </c>
    </row>
    <row r="144" spans="1:9" x14ac:dyDescent="0.35">
      <c r="A144" s="2">
        <v>1999</v>
      </c>
      <c r="B144" s="5">
        <v>11763095.4738946</v>
      </c>
      <c r="C144" s="6">
        <v>4028130.986474514</v>
      </c>
      <c r="D144" s="6">
        <v>3468574.446479321</v>
      </c>
      <c r="E144" s="7">
        <f>C144-D144</f>
        <v>559556.53999519302</v>
      </c>
      <c r="F144" s="8">
        <f t="shared" si="60"/>
        <v>0.34243800838087179</v>
      </c>
      <c r="G144" s="8">
        <f t="shared" si="61"/>
        <v>0.29486919103708709</v>
      </c>
      <c r="H144" s="9">
        <f t="shared" si="62"/>
        <v>4.7568817343784708E-2</v>
      </c>
      <c r="I144" s="10">
        <f t="shared" si="63"/>
        <v>0.13891220068911558</v>
      </c>
    </row>
    <row r="145" spans="1:9" x14ac:dyDescent="0.35">
      <c r="A145" s="2">
        <v>2017</v>
      </c>
      <c r="B145" s="5">
        <v>18527018.88001442</v>
      </c>
      <c r="C145" s="6">
        <v>5392361.0194244375</v>
      </c>
      <c r="D145" s="6">
        <v>3478996.770942688</v>
      </c>
      <c r="E145" s="7">
        <f>C145-D145</f>
        <v>1913364.2484817496</v>
      </c>
      <c r="F145" s="8">
        <f t="shared" si="60"/>
        <v>0.29105389562922712</v>
      </c>
      <c r="G145" s="8">
        <f t="shared" si="61"/>
        <v>0.18777963111461893</v>
      </c>
      <c r="H145" s="9">
        <f t="shared" si="62"/>
        <v>0.10327426451460819</v>
      </c>
      <c r="I145" s="10">
        <f t="shared" si="63"/>
        <v>0.35482866254492273</v>
      </c>
    </row>
    <row r="148" spans="1:9" x14ac:dyDescent="0.35">
      <c r="A148" s="17" t="s">
        <v>95</v>
      </c>
      <c r="B148" s="47" t="s">
        <v>96</v>
      </c>
      <c r="C148" s="48"/>
      <c r="D148" s="48"/>
      <c r="E148" s="48"/>
      <c r="F148" s="48"/>
      <c r="G148" s="48"/>
      <c r="H148" s="48"/>
      <c r="I148" s="49"/>
    </row>
    <row r="149" spans="1:9" ht="58" x14ac:dyDescent="0.35">
      <c r="A149" s="2"/>
      <c r="B149" s="3" t="s">
        <v>1</v>
      </c>
      <c r="C149" s="3" t="s">
        <v>2</v>
      </c>
      <c r="D149" s="3" t="s">
        <v>3</v>
      </c>
      <c r="E149" s="3" t="s">
        <v>4</v>
      </c>
      <c r="F149" s="3" t="s">
        <v>5</v>
      </c>
      <c r="G149" s="3" t="s">
        <v>6</v>
      </c>
      <c r="H149" s="4" t="s">
        <v>7</v>
      </c>
      <c r="I149" s="3" t="s">
        <v>8</v>
      </c>
    </row>
    <row r="150" spans="1:9" x14ac:dyDescent="0.35">
      <c r="A150" s="2">
        <v>1970</v>
      </c>
      <c r="B150" s="5">
        <v>201677333.46000001</v>
      </c>
      <c r="C150" s="6">
        <v>51853420.700000003</v>
      </c>
      <c r="D150" s="6">
        <v>47401184.560000002</v>
      </c>
      <c r="E150" s="7">
        <f>C150-D150</f>
        <v>4452236.1400000006</v>
      </c>
      <c r="F150" s="8">
        <f>C150/B150</f>
        <v>0.25711080075483261</v>
      </c>
      <c r="G150" s="8">
        <f>D150/B150</f>
        <v>0.23503476442681839</v>
      </c>
      <c r="H150" s="9">
        <f>F150-G150</f>
        <v>2.207603632801422E-2</v>
      </c>
      <c r="I150" s="10">
        <f>H150/F150</f>
        <v>8.5861956258557845E-2</v>
      </c>
    </row>
    <row r="151" spans="1:9" x14ac:dyDescent="0.35">
      <c r="A151" s="2">
        <v>1979</v>
      </c>
      <c r="B151" s="5">
        <v>217476470.77000001</v>
      </c>
      <c r="C151" s="6">
        <v>53326374.710000001</v>
      </c>
      <c r="D151" s="6">
        <v>40145656.659999996</v>
      </c>
      <c r="E151" s="7">
        <f>C151-D151</f>
        <v>13180718.050000004</v>
      </c>
      <c r="F151" s="8">
        <f t="shared" ref="F151:F154" si="64">C151/B151</f>
        <v>0.24520526069414289</v>
      </c>
      <c r="G151" s="8">
        <f t="shared" ref="G151:G154" si="65">D151/B151</f>
        <v>0.18459770161737388</v>
      </c>
      <c r="H151" s="9">
        <f t="shared" ref="H151:H154" si="66">F151-G151</f>
        <v>6.0607559076769013E-2</v>
      </c>
      <c r="I151" s="10">
        <f t="shared" ref="I151:I154" si="67">H151/F151</f>
        <v>0.2471707128354311</v>
      </c>
    </row>
    <row r="152" spans="1:9" x14ac:dyDescent="0.35">
      <c r="A152" s="2">
        <v>1993</v>
      </c>
      <c r="B152" s="5">
        <v>259415318.1855087</v>
      </c>
      <c r="C152" s="6">
        <v>72733777.161865234</v>
      </c>
      <c r="D152" s="6">
        <v>54822919.386138923</v>
      </c>
      <c r="E152" s="7">
        <f>C152-D152</f>
        <v>17910857.775726311</v>
      </c>
      <c r="F152" s="8">
        <f t="shared" si="64"/>
        <v>0.28037579920339584</v>
      </c>
      <c r="G152" s="8">
        <f t="shared" si="65"/>
        <v>0.21133262202710359</v>
      </c>
      <c r="H152" s="9">
        <f t="shared" si="66"/>
        <v>6.9043177176292242E-2</v>
      </c>
      <c r="I152" s="10">
        <f t="shared" si="67"/>
        <v>0.24625227060415994</v>
      </c>
    </row>
    <row r="153" spans="1:9" x14ac:dyDescent="0.35">
      <c r="A153" s="2">
        <v>1999</v>
      </c>
      <c r="B153" s="5">
        <v>273901366.99518901</v>
      </c>
      <c r="C153" s="6">
        <v>64291972.204791553</v>
      </c>
      <c r="D153" s="6">
        <v>41729291.164099216</v>
      </c>
      <c r="E153" s="7">
        <f>C153-D153</f>
        <v>22562681.040692337</v>
      </c>
      <c r="F153" s="8">
        <f t="shared" si="64"/>
        <v>0.23472672995429344</v>
      </c>
      <c r="G153" s="8">
        <f t="shared" si="65"/>
        <v>0.15235152574040339</v>
      </c>
      <c r="H153" s="9">
        <f t="shared" si="66"/>
        <v>8.2375204213890052E-2</v>
      </c>
      <c r="I153" s="10">
        <f t="shared" si="67"/>
        <v>0.35094087592806472</v>
      </c>
    </row>
    <row r="154" spans="1:9" x14ac:dyDescent="0.35">
      <c r="A154" s="2">
        <v>2017</v>
      </c>
      <c r="B154" s="5">
        <v>323156086.54185021</v>
      </c>
      <c r="C154" s="6">
        <v>83489725.775963187</v>
      </c>
      <c r="D154" s="6">
        <v>45160235.263936877</v>
      </c>
      <c r="E154" s="7">
        <f>C154-D154</f>
        <v>38329490.51202631</v>
      </c>
      <c r="F154" s="8">
        <f t="shared" si="64"/>
        <v>0.25835727455856189</v>
      </c>
      <c r="G154" s="8">
        <f t="shared" si="65"/>
        <v>0.13974743829585404</v>
      </c>
      <c r="H154" s="9">
        <f t="shared" si="66"/>
        <v>0.11860983626270785</v>
      </c>
      <c r="I154" s="10">
        <f t="shared" si="67"/>
        <v>0.45909230334376566</v>
      </c>
    </row>
  </sheetData>
  <mergeCells count="18">
    <mergeCell ref="B148:I148"/>
    <mergeCell ref="B49:I49"/>
    <mergeCell ref="B58:I58"/>
    <mergeCell ref="B67:I67"/>
    <mergeCell ref="B76:I76"/>
    <mergeCell ref="B85:I85"/>
    <mergeCell ref="B94:I94"/>
    <mergeCell ref="B103:I103"/>
    <mergeCell ref="B112:I112"/>
    <mergeCell ref="B121:I121"/>
    <mergeCell ref="B130:I130"/>
    <mergeCell ref="B139:I139"/>
    <mergeCell ref="B40:I40"/>
    <mergeCell ref="A2:I2"/>
    <mergeCell ref="B4:I4"/>
    <mergeCell ref="B13:I13"/>
    <mergeCell ref="B22:I22"/>
    <mergeCell ref="B31:I3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AAE37-9C1E-46AB-AB82-DAD095DAA71B}">
  <dimension ref="A1:I154"/>
  <sheetViews>
    <sheetView workbookViewId="0">
      <selection activeCell="C12" sqref="C12"/>
    </sheetView>
  </sheetViews>
  <sheetFormatPr defaultRowHeight="14.5" x14ac:dyDescent="0.35"/>
  <cols>
    <col min="1" max="1" width="38.08984375" customWidth="1"/>
    <col min="2" max="9" width="20.6328125" customWidth="1"/>
  </cols>
  <sheetData>
    <row r="1" spans="1:9" x14ac:dyDescent="0.35">
      <c r="A1" s="11" t="s">
        <v>198</v>
      </c>
    </row>
    <row r="2" spans="1:9" ht="28.75" customHeight="1" x14ac:dyDescent="0.35">
      <c r="A2" s="43" t="s">
        <v>62</v>
      </c>
      <c r="B2" s="43"/>
      <c r="C2" s="43"/>
      <c r="D2" s="43"/>
      <c r="E2" s="43"/>
      <c r="F2" s="43"/>
      <c r="G2" s="43"/>
      <c r="H2" s="43"/>
      <c r="I2" s="43"/>
    </row>
    <row r="4" spans="1:9" x14ac:dyDescent="0.35">
      <c r="A4" s="18" t="s">
        <v>97</v>
      </c>
      <c r="B4" s="50" t="s">
        <v>64</v>
      </c>
      <c r="C4" s="51"/>
      <c r="D4" s="51"/>
      <c r="E4" s="51"/>
      <c r="F4" s="51"/>
      <c r="G4" s="51"/>
      <c r="H4" s="51"/>
      <c r="I4" s="52"/>
    </row>
    <row r="5" spans="1:9" ht="72.5" x14ac:dyDescent="0.35">
      <c r="A5" s="2"/>
      <c r="B5" s="3" t="s">
        <v>1</v>
      </c>
      <c r="C5" s="3" t="s">
        <v>98</v>
      </c>
      <c r="D5" s="3" t="s">
        <v>99</v>
      </c>
      <c r="E5" s="3" t="s">
        <v>4</v>
      </c>
      <c r="F5" s="3" t="s">
        <v>15</v>
      </c>
      <c r="G5" s="3" t="s">
        <v>16</v>
      </c>
      <c r="H5" s="4" t="s">
        <v>17</v>
      </c>
      <c r="I5" s="3" t="s">
        <v>18</v>
      </c>
    </row>
    <row r="6" spans="1:9" x14ac:dyDescent="0.35">
      <c r="A6" s="2">
        <v>1970</v>
      </c>
      <c r="B6" s="5">
        <v>44528397.109999999</v>
      </c>
      <c r="C6" s="6">
        <v>3421745.82</v>
      </c>
      <c r="D6" s="6">
        <v>2151731.65</v>
      </c>
      <c r="E6" s="7">
        <f>C6-D6</f>
        <v>1270014.17</v>
      </c>
      <c r="F6" s="8">
        <f>C6/B6</f>
        <v>7.6844127390149383E-2</v>
      </c>
      <c r="G6" s="8">
        <f>D6/B6</f>
        <v>4.8322683717639883E-2</v>
      </c>
      <c r="H6" s="9">
        <f>F6-G6</f>
        <v>2.85214436725095E-2</v>
      </c>
      <c r="I6" s="10">
        <f>H6/F6</f>
        <v>0.37115970525244918</v>
      </c>
    </row>
    <row r="7" spans="1:9" x14ac:dyDescent="0.35">
      <c r="A7" s="2">
        <v>1979</v>
      </c>
      <c r="B7" s="5">
        <v>57710031.549999997</v>
      </c>
      <c r="C7" s="6">
        <v>3431045.08</v>
      </c>
      <c r="D7" s="6">
        <v>2175435.63</v>
      </c>
      <c r="E7" s="7">
        <f>C7-D7</f>
        <v>1255609.4500000002</v>
      </c>
      <c r="F7" s="8">
        <f t="shared" ref="F7:F10" si="0">C7/B7</f>
        <v>5.9453183230845079E-2</v>
      </c>
      <c r="G7" s="8">
        <f t="shared" ref="G7:G10" si="1">D7/B7</f>
        <v>3.7695970207800036E-2</v>
      </c>
      <c r="H7" s="9">
        <f t="shared" ref="H7:H10" si="2">F7-G7</f>
        <v>2.1757213023045043E-2</v>
      </c>
      <c r="I7" s="10">
        <f t="shared" ref="I7:I10" si="3">H7/F7</f>
        <v>0.36595539280993655</v>
      </c>
    </row>
    <row r="8" spans="1:9" x14ac:dyDescent="0.35">
      <c r="A8" s="2">
        <v>1993</v>
      </c>
      <c r="B8" s="5">
        <v>75952101.93927002</v>
      </c>
      <c r="C8" s="6">
        <v>5539902.1965484619</v>
      </c>
      <c r="D8" s="6">
        <v>3827048.6788787842</v>
      </c>
      <c r="E8" s="7">
        <f>C8-D8</f>
        <v>1712853.5176696777</v>
      </c>
      <c r="F8" s="8">
        <f t="shared" si="0"/>
        <v>7.2939419122041826E-2</v>
      </c>
      <c r="G8" s="8">
        <f t="shared" si="1"/>
        <v>5.0387659869358531E-2</v>
      </c>
      <c r="H8" s="9">
        <f t="shared" si="2"/>
        <v>2.2551759252683296E-2</v>
      </c>
      <c r="I8" s="10">
        <f t="shared" si="3"/>
        <v>0.30918479368405472</v>
      </c>
    </row>
    <row r="9" spans="1:9" x14ac:dyDescent="0.35">
      <c r="A9" s="2">
        <v>1999</v>
      </c>
      <c r="B9" s="5">
        <v>83541118.411780834</v>
      </c>
      <c r="C9" s="6">
        <v>5195259.2711515427</v>
      </c>
      <c r="D9" s="6">
        <v>3595872.890709877</v>
      </c>
      <c r="E9" s="7">
        <f>C9-D9</f>
        <v>1599386.3804416656</v>
      </c>
      <c r="F9" s="8">
        <f t="shared" si="0"/>
        <v>6.2188050266979857E-2</v>
      </c>
      <c r="G9" s="8">
        <f t="shared" si="1"/>
        <v>4.3043149996933643E-2</v>
      </c>
      <c r="H9" s="9">
        <f t="shared" si="2"/>
        <v>1.9144900270046214E-2</v>
      </c>
      <c r="I9" s="10">
        <f t="shared" si="3"/>
        <v>0.30785496872558538</v>
      </c>
    </row>
    <row r="10" spans="1:9" x14ac:dyDescent="0.35">
      <c r="A10" s="2">
        <v>2017</v>
      </c>
      <c r="B10" s="5">
        <v>105525902.33953311</v>
      </c>
      <c r="C10" s="6">
        <v>9171531.2419829369</v>
      </c>
      <c r="D10" s="6">
        <v>6183593.9507288933</v>
      </c>
      <c r="E10" s="7">
        <f>C10-D10</f>
        <v>2987937.2912540436</v>
      </c>
      <c r="F10" s="8">
        <f t="shared" si="0"/>
        <v>8.6912606655314154E-2</v>
      </c>
      <c r="G10" s="8">
        <f t="shared" si="1"/>
        <v>5.85978779961812E-2</v>
      </c>
      <c r="H10" s="9">
        <f t="shared" si="2"/>
        <v>2.8314728659132954E-2</v>
      </c>
      <c r="I10" s="10">
        <f t="shared" si="3"/>
        <v>0.32578390809777524</v>
      </c>
    </row>
    <row r="13" spans="1:9" x14ac:dyDescent="0.35">
      <c r="A13" s="18" t="s">
        <v>100</v>
      </c>
      <c r="B13" s="50" t="s">
        <v>66</v>
      </c>
      <c r="C13" s="51"/>
      <c r="D13" s="51"/>
      <c r="E13" s="51"/>
      <c r="F13" s="51"/>
      <c r="G13" s="51"/>
      <c r="H13" s="51"/>
      <c r="I13" s="52"/>
    </row>
    <row r="14" spans="1:9" ht="72.5" x14ac:dyDescent="0.35">
      <c r="A14" s="2"/>
      <c r="B14" s="3" t="s">
        <v>1</v>
      </c>
      <c r="C14" s="3" t="s">
        <v>98</v>
      </c>
      <c r="D14" s="3" t="s">
        <v>99</v>
      </c>
      <c r="E14" s="3" t="s">
        <v>4</v>
      </c>
      <c r="F14" s="3" t="s">
        <v>15</v>
      </c>
      <c r="G14" s="3" t="s">
        <v>16</v>
      </c>
      <c r="H14" s="4" t="s">
        <v>17</v>
      </c>
      <c r="I14" s="3" t="s">
        <v>18</v>
      </c>
    </row>
    <row r="15" spans="1:9" x14ac:dyDescent="0.35">
      <c r="A15" s="2">
        <v>1970</v>
      </c>
      <c r="B15" s="5">
        <v>35381455.259999998</v>
      </c>
      <c r="C15" s="6">
        <v>2160959</v>
      </c>
      <c r="D15" s="6">
        <v>1347237.76</v>
      </c>
      <c r="E15" s="7">
        <f>C15-D15</f>
        <v>813721.24</v>
      </c>
      <c r="F15" s="8">
        <f>C15/B15</f>
        <v>6.1076035005350429E-2</v>
      </c>
      <c r="G15" s="8">
        <f>D15/B15</f>
        <v>3.807751123010196E-2</v>
      </c>
      <c r="H15" s="9">
        <f>F15-G15</f>
        <v>2.2998523775248469E-2</v>
      </c>
      <c r="I15" s="10">
        <f>H15/F15</f>
        <v>0.37655561257756393</v>
      </c>
    </row>
    <row r="16" spans="1:9" x14ac:dyDescent="0.35">
      <c r="A16" s="2">
        <v>1979</v>
      </c>
      <c r="B16" s="5">
        <v>48404695.659999996</v>
      </c>
      <c r="C16" s="6">
        <v>2294588.1800000002</v>
      </c>
      <c r="D16" s="6">
        <v>1449884.8</v>
      </c>
      <c r="E16" s="7">
        <f>C16-D16</f>
        <v>844703.38000000012</v>
      </c>
      <c r="F16" s="8">
        <f t="shared" ref="F16:F19" si="4">C16/B16</f>
        <v>4.7404247639886932E-2</v>
      </c>
      <c r="G16" s="8">
        <f t="shared" ref="G16:G19" si="5">D16/B16</f>
        <v>2.9953391509455061E-2</v>
      </c>
      <c r="H16" s="9">
        <f t="shared" ref="H16:H19" si="6">F16-G16</f>
        <v>1.7450856130431871E-2</v>
      </c>
      <c r="I16" s="10">
        <f t="shared" ref="I16:I19" si="7">H16/F16</f>
        <v>0.36812853276355667</v>
      </c>
    </row>
    <row r="17" spans="1:9" x14ac:dyDescent="0.35">
      <c r="A17" s="2">
        <v>1993</v>
      </c>
      <c r="B17" s="5">
        <v>59320917.923019409</v>
      </c>
      <c r="C17" s="6">
        <v>3198458.1492462158</v>
      </c>
      <c r="D17" s="6">
        <v>2273525.760269165</v>
      </c>
      <c r="E17" s="7">
        <f>C17-D17</f>
        <v>924932.38897705078</v>
      </c>
      <c r="F17" s="8">
        <f t="shared" si="4"/>
        <v>5.3917880255946918E-2</v>
      </c>
      <c r="G17" s="8">
        <f t="shared" si="5"/>
        <v>3.8325869522442539E-2</v>
      </c>
      <c r="H17" s="9">
        <f t="shared" si="6"/>
        <v>1.5592010733504379E-2</v>
      </c>
      <c r="I17" s="10">
        <f t="shared" si="7"/>
        <v>0.28918070702129733</v>
      </c>
    </row>
    <row r="18" spans="1:9" x14ac:dyDescent="0.35">
      <c r="A18" s="2">
        <v>1999</v>
      </c>
      <c r="B18" s="5">
        <v>62645945.056232452</v>
      </c>
      <c r="C18" s="6">
        <v>3070075.3103981018</v>
      </c>
      <c r="D18" s="6">
        <v>2100270.0999031072</v>
      </c>
      <c r="E18" s="7">
        <f>C18-D18</f>
        <v>969805.21049499465</v>
      </c>
      <c r="F18" s="8">
        <f t="shared" si="4"/>
        <v>4.9006768237630241E-2</v>
      </c>
      <c r="G18" s="8">
        <f t="shared" si="5"/>
        <v>3.3526034255175752E-2</v>
      </c>
      <c r="H18" s="9">
        <f t="shared" si="6"/>
        <v>1.5480733982454489E-2</v>
      </c>
      <c r="I18" s="10">
        <f t="shared" si="7"/>
        <v>0.3158897135879179</v>
      </c>
    </row>
    <row r="19" spans="1:9" x14ac:dyDescent="0.35">
      <c r="A19" s="2">
        <v>2017</v>
      </c>
      <c r="B19" s="5">
        <v>67414158.107379913</v>
      </c>
      <c r="C19" s="6">
        <v>4747054.5239105225</v>
      </c>
      <c r="D19" s="6">
        <v>3272337.212860107</v>
      </c>
      <c r="E19" s="7">
        <f>C19-D19</f>
        <v>1474717.3110504155</v>
      </c>
      <c r="F19" s="8">
        <f t="shared" si="4"/>
        <v>7.0416284311512548E-2</v>
      </c>
      <c r="G19" s="8">
        <f t="shared" si="5"/>
        <v>4.8540800697203693E-2</v>
      </c>
      <c r="H19" s="9">
        <f t="shared" si="6"/>
        <v>2.1875483614308855E-2</v>
      </c>
      <c r="I19" s="10">
        <f t="shared" si="7"/>
        <v>0.3106594423178386</v>
      </c>
    </row>
    <row r="22" spans="1:9" x14ac:dyDescent="0.35">
      <c r="A22" s="18" t="s">
        <v>101</v>
      </c>
      <c r="B22" s="50" t="s">
        <v>68</v>
      </c>
      <c r="C22" s="51"/>
      <c r="D22" s="51"/>
      <c r="E22" s="51"/>
      <c r="F22" s="51"/>
      <c r="G22" s="51"/>
      <c r="H22" s="51"/>
      <c r="I22" s="52"/>
    </row>
    <row r="23" spans="1:9" ht="72.5" x14ac:dyDescent="0.35">
      <c r="A23" s="2"/>
      <c r="B23" s="3" t="s">
        <v>1</v>
      </c>
      <c r="C23" s="3" t="s">
        <v>98</v>
      </c>
      <c r="D23" s="3" t="s">
        <v>99</v>
      </c>
      <c r="E23" s="3" t="s">
        <v>4</v>
      </c>
      <c r="F23" s="3" t="s">
        <v>15</v>
      </c>
      <c r="G23" s="3" t="s">
        <v>16</v>
      </c>
      <c r="H23" s="4" t="s">
        <v>17</v>
      </c>
      <c r="I23" s="3" t="s">
        <v>18</v>
      </c>
    </row>
    <row r="24" spans="1:9" x14ac:dyDescent="0.35">
      <c r="A24" s="2">
        <v>1970</v>
      </c>
      <c r="B24" s="5">
        <v>3582749.4</v>
      </c>
      <c r="C24" s="6">
        <v>643723.89</v>
      </c>
      <c r="D24" s="6">
        <v>378846.02</v>
      </c>
      <c r="E24" s="7">
        <f>C24-D24</f>
        <v>264877.87</v>
      </c>
      <c r="F24" s="8">
        <f>C24/B24</f>
        <v>0.17967315548221152</v>
      </c>
      <c r="G24" s="8">
        <f>D24/B24</f>
        <v>0.10574170216873109</v>
      </c>
      <c r="H24" s="9">
        <f>F24-G24</f>
        <v>7.393145331348043E-2</v>
      </c>
      <c r="I24" s="10">
        <f>H24/F24</f>
        <v>0.41147745813814679</v>
      </c>
    </row>
    <row r="25" spans="1:9" x14ac:dyDescent="0.35">
      <c r="A25" s="2">
        <v>1979</v>
      </c>
      <c r="B25" s="5">
        <v>4831721.8600000003</v>
      </c>
      <c r="C25" s="6">
        <v>721105.75</v>
      </c>
      <c r="D25" s="6">
        <v>435974.52</v>
      </c>
      <c r="E25" s="7">
        <f>C25-D25</f>
        <v>285131.23</v>
      </c>
      <c r="F25" s="8">
        <f t="shared" ref="F25:F28" si="8">C25/B25</f>
        <v>0.14924405230561014</v>
      </c>
      <c r="G25" s="8">
        <f t="shared" ref="G25:G28" si="9">D25/B25</f>
        <v>9.0231708826053983E-2</v>
      </c>
      <c r="H25" s="9">
        <f t="shared" ref="H25:H28" si="10">F25-G25</f>
        <v>5.9012343479556154E-2</v>
      </c>
      <c r="I25" s="10">
        <f t="shared" ref="I25:I28" si="11">H25/F25</f>
        <v>0.39540834336711361</v>
      </c>
    </row>
    <row r="26" spans="1:9" x14ac:dyDescent="0.35">
      <c r="A26" s="2">
        <v>1993</v>
      </c>
      <c r="B26" s="5">
        <v>7518102.3104400625</v>
      </c>
      <c r="C26" s="6">
        <v>1116831.938110352</v>
      </c>
      <c r="D26" s="6">
        <v>632617.81948852539</v>
      </c>
      <c r="E26" s="7">
        <f>C26-D26</f>
        <v>484214.11862182664</v>
      </c>
      <c r="F26" s="8">
        <f t="shared" si="8"/>
        <v>0.14855237292520693</v>
      </c>
      <c r="G26" s="8">
        <f t="shared" si="9"/>
        <v>8.4145944463942246E-2</v>
      </c>
      <c r="H26" s="9">
        <f t="shared" si="10"/>
        <v>6.4406428461264681E-2</v>
      </c>
      <c r="I26" s="10">
        <f t="shared" si="11"/>
        <v>0.43356041504427528</v>
      </c>
    </row>
    <row r="27" spans="1:9" x14ac:dyDescent="0.35">
      <c r="A27" s="2">
        <v>1999</v>
      </c>
      <c r="B27" s="5">
        <v>9057743.1509857178</v>
      </c>
      <c r="C27" s="6">
        <v>957524.38991165161</v>
      </c>
      <c r="D27" s="6">
        <v>586358.38052749634</v>
      </c>
      <c r="E27" s="7">
        <f>C27-D27</f>
        <v>371166.00938415527</v>
      </c>
      <c r="F27" s="8">
        <f t="shared" si="8"/>
        <v>0.10571335198519602</v>
      </c>
      <c r="G27" s="8">
        <f t="shared" si="9"/>
        <v>6.4735593707322708E-2</v>
      </c>
      <c r="H27" s="9">
        <f t="shared" si="10"/>
        <v>4.0977758277873311E-2</v>
      </c>
      <c r="I27" s="10">
        <f t="shared" si="11"/>
        <v>0.38763086694679583</v>
      </c>
    </row>
    <row r="28" spans="1:9" x14ac:dyDescent="0.35">
      <c r="A28" s="2">
        <v>2017</v>
      </c>
      <c r="B28" s="5">
        <v>12991596.146743771</v>
      </c>
      <c r="C28" s="6">
        <v>1831383.159132004</v>
      </c>
      <c r="D28" s="6">
        <v>1098988.830121994</v>
      </c>
      <c r="E28" s="7">
        <f>C28-D28</f>
        <v>732394.32901001</v>
      </c>
      <c r="F28" s="8">
        <f t="shared" si="8"/>
        <v>0.14096675562001856</v>
      </c>
      <c r="G28" s="8">
        <f t="shared" si="9"/>
        <v>8.4592287022210583E-2</v>
      </c>
      <c r="H28" s="9">
        <f t="shared" si="10"/>
        <v>5.6374468597807981E-2</v>
      </c>
      <c r="I28" s="10">
        <f t="shared" si="11"/>
        <v>0.39991321606186059</v>
      </c>
    </row>
    <row r="31" spans="1:9" x14ac:dyDescent="0.35">
      <c r="A31" s="18" t="s">
        <v>102</v>
      </c>
      <c r="B31" s="50" t="s">
        <v>70</v>
      </c>
      <c r="C31" s="51"/>
      <c r="D31" s="51"/>
      <c r="E31" s="51"/>
      <c r="F31" s="51"/>
      <c r="G31" s="51"/>
      <c r="H31" s="51"/>
      <c r="I31" s="52"/>
    </row>
    <row r="32" spans="1:9" ht="72.5" x14ac:dyDescent="0.35">
      <c r="A32" s="2"/>
      <c r="B32" s="3" t="s">
        <v>1</v>
      </c>
      <c r="C32" s="3" t="s">
        <v>98</v>
      </c>
      <c r="D32" s="3" t="s">
        <v>99</v>
      </c>
      <c r="E32" s="3" t="s">
        <v>4</v>
      </c>
      <c r="F32" s="3" t="s">
        <v>15</v>
      </c>
      <c r="G32" s="3" t="s">
        <v>16</v>
      </c>
      <c r="H32" s="4" t="s">
        <v>17</v>
      </c>
      <c r="I32" s="3" t="s">
        <v>18</v>
      </c>
    </row>
    <row r="33" spans="1:9" x14ac:dyDescent="0.35">
      <c r="A33" s="2">
        <v>1970</v>
      </c>
      <c r="B33" s="5">
        <v>1272067.3799999999</v>
      </c>
      <c r="C33" s="6">
        <v>139448.44</v>
      </c>
      <c r="D33" s="6">
        <v>92509.440000000002</v>
      </c>
      <c r="E33" s="7">
        <f>C33-D33</f>
        <v>46939</v>
      </c>
      <c r="F33" s="8">
        <f>C33/B33</f>
        <v>0.10962346978821201</v>
      </c>
      <c r="G33" s="8">
        <f>D33/B33</f>
        <v>7.2723694872200886E-2</v>
      </c>
      <c r="H33" s="9">
        <f>F33-G33</f>
        <v>3.6899774916011124E-2</v>
      </c>
      <c r="I33" s="10">
        <f>H33/F33</f>
        <v>0.33660469776499463</v>
      </c>
    </row>
    <row r="34" spans="1:9" x14ac:dyDescent="0.35">
      <c r="A34" s="2">
        <v>1979</v>
      </c>
      <c r="B34" s="5">
        <v>2233395.86</v>
      </c>
      <c r="C34" s="6">
        <v>215480.5</v>
      </c>
      <c r="D34" s="6">
        <v>134908.35</v>
      </c>
      <c r="E34" s="7">
        <f>C34-D34</f>
        <v>80572.149999999994</v>
      </c>
      <c r="F34" s="8">
        <f t="shared" ref="F34:F37" si="12">C34/B34</f>
        <v>9.6481104787218511E-2</v>
      </c>
      <c r="G34" s="8">
        <f t="shared" ref="G34:G37" si="13">D34/B34</f>
        <v>6.0405032719994395E-2</v>
      </c>
      <c r="H34" s="9">
        <f t="shared" ref="H34:H37" si="14">F34-G34</f>
        <v>3.6076072067224116E-2</v>
      </c>
      <c r="I34" s="10">
        <f t="shared" ref="I34:I37" si="15">H34/F34</f>
        <v>0.37391852162956735</v>
      </c>
    </row>
    <row r="35" spans="1:9" x14ac:dyDescent="0.35">
      <c r="A35" s="2">
        <v>1993</v>
      </c>
      <c r="B35" s="5">
        <v>5578838.5314331045</v>
      </c>
      <c r="C35" s="6">
        <v>777354.24906921387</v>
      </c>
      <c r="D35" s="6">
        <v>579684.35859680176</v>
      </c>
      <c r="E35" s="7">
        <f>C35-D35</f>
        <v>197669.89047241211</v>
      </c>
      <c r="F35" s="8">
        <f t="shared" si="12"/>
        <v>0.13933980069316065</v>
      </c>
      <c r="G35" s="8">
        <f t="shared" si="13"/>
        <v>0.10390771400366935</v>
      </c>
      <c r="H35" s="9">
        <f t="shared" si="14"/>
        <v>3.5432086689491299E-2</v>
      </c>
      <c r="I35" s="10">
        <f t="shared" si="15"/>
        <v>0.25428546986023098</v>
      </c>
    </row>
    <row r="36" spans="1:9" x14ac:dyDescent="0.35">
      <c r="A36" s="2">
        <v>1999</v>
      </c>
      <c r="B36" s="5">
        <v>6546498.6703848839</v>
      </c>
      <c r="C36" s="6">
        <v>667655.79038524628</v>
      </c>
      <c r="D36" s="6">
        <v>526395.92042636871</v>
      </c>
      <c r="E36" s="7">
        <f>C36-D36</f>
        <v>141259.86995887756</v>
      </c>
      <c r="F36" s="8">
        <f t="shared" si="12"/>
        <v>0.101986699150432</v>
      </c>
      <c r="G36" s="8">
        <f t="shared" si="13"/>
        <v>8.0408772220131014E-2</v>
      </c>
      <c r="H36" s="9">
        <f t="shared" si="14"/>
        <v>2.1577926930300986E-2</v>
      </c>
      <c r="I36" s="10">
        <f t="shared" si="15"/>
        <v>0.21157589283748857</v>
      </c>
    </row>
    <row r="37" spans="1:9" x14ac:dyDescent="0.35">
      <c r="A37" s="2">
        <v>2017</v>
      </c>
      <c r="B37" s="5">
        <v>15852686.042215589</v>
      </c>
      <c r="C37" s="6">
        <v>1615754.2700095179</v>
      </c>
      <c r="D37" s="6">
        <v>1035713.76093626</v>
      </c>
      <c r="E37" s="7">
        <f>C37-D37</f>
        <v>580040.50907325791</v>
      </c>
      <c r="F37" s="8">
        <f t="shared" si="12"/>
        <v>0.10192305996010871</v>
      </c>
      <c r="G37" s="8">
        <f t="shared" si="13"/>
        <v>6.533364492163421E-2</v>
      </c>
      <c r="H37" s="9">
        <f t="shared" si="14"/>
        <v>3.6589415038474501E-2</v>
      </c>
      <c r="I37" s="10">
        <f t="shared" si="15"/>
        <v>0.35899054691642007</v>
      </c>
    </row>
    <row r="40" spans="1:9" x14ac:dyDescent="0.35">
      <c r="A40" s="18" t="s">
        <v>103</v>
      </c>
      <c r="B40" s="50" t="s">
        <v>72</v>
      </c>
      <c r="C40" s="51"/>
      <c r="D40" s="51"/>
      <c r="E40" s="51"/>
      <c r="F40" s="51"/>
      <c r="G40" s="51"/>
      <c r="H40" s="51"/>
      <c r="I40" s="52"/>
    </row>
    <row r="41" spans="1:9" ht="72.5" x14ac:dyDescent="0.35">
      <c r="A41" s="2"/>
      <c r="B41" s="3" t="s">
        <v>1</v>
      </c>
      <c r="C41" s="3" t="s">
        <v>98</v>
      </c>
      <c r="D41" s="3" t="s">
        <v>99</v>
      </c>
      <c r="E41" s="3" t="s">
        <v>4</v>
      </c>
      <c r="F41" s="3" t="s">
        <v>15</v>
      </c>
      <c r="G41" s="3" t="s">
        <v>16</v>
      </c>
      <c r="H41" s="4" t="s">
        <v>17</v>
      </c>
      <c r="I41" s="3" t="s">
        <v>18</v>
      </c>
    </row>
    <row r="42" spans="1:9" x14ac:dyDescent="0.35">
      <c r="A42" s="2">
        <v>1970</v>
      </c>
      <c r="B42" s="5">
        <v>70071507.069999993</v>
      </c>
      <c r="C42" s="6">
        <v>9322711.5999999996</v>
      </c>
      <c r="D42" s="6">
        <v>4966498.74</v>
      </c>
      <c r="E42" s="7">
        <f>C42-D42</f>
        <v>4356212.8599999994</v>
      </c>
      <c r="F42" s="8">
        <f>C42/B42</f>
        <v>0.1330456841849684</v>
      </c>
      <c r="G42" s="8">
        <f>D42/B42</f>
        <v>7.0877578457654272E-2</v>
      </c>
      <c r="H42" s="9">
        <f>F42-G42</f>
        <v>6.2168105727314127E-2</v>
      </c>
      <c r="I42" s="10">
        <f>H42/F42</f>
        <v>0.46726886413605234</v>
      </c>
    </row>
    <row r="43" spans="1:9" x14ac:dyDescent="0.35">
      <c r="A43" s="2">
        <v>1979</v>
      </c>
      <c r="B43" s="5">
        <v>61803048.789999999</v>
      </c>
      <c r="C43" s="6">
        <v>9199179.6899999995</v>
      </c>
      <c r="D43" s="6">
        <v>4078371.22</v>
      </c>
      <c r="E43" s="7">
        <f>C43-D43</f>
        <v>5120808.4699999988</v>
      </c>
      <c r="F43" s="8">
        <f t="shared" ref="F43:F46" si="16">C43/B43</f>
        <v>0.14884669721161825</v>
      </c>
      <c r="G43" s="8">
        <f t="shared" ref="G43:G46" si="17">D43/B43</f>
        <v>6.5989806325863626E-2</v>
      </c>
      <c r="H43" s="9">
        <f t="shared" ref="H43:H46" si="18">F43-G43</f>
        <v>8.2856890885754625E-2</v>
      </c>
      <c r="I43" s="10">
        <f t="shared" ref="I43:I46" si="19">H43/F43</f>
        <v>0.55665925034235308</v>
      </c>
    </row>
    <row r="44" spans="1:9" x14ac:dyDescent="0.35">
      <c r="A44" s="2">
        <v>1993</v>
      </c>
      <c r="B44" s="5">
        <v>69700263.725852966</v>
      </c>
      <c r="C44" s="6">
        <v>13693027.1720047</v>
      </c>
      <c r="D44" s="6">
        <v>3774138.5319442749</v>
      </c>
      <c r="E44" s="7">
        <f>C44-D44</f>
        <v>9918888.6400604248</v>
      </c>
      <c r="F44" s="8">
        <f t="shared" si="16"/>
        <v>0.19645588753957227</v>
      </c>
      <c r="G44" s="8">
        <f t="shared" si="17"/>
        <v>5.4148124127461304E-2</v>
      </c>
      <c r="H44" s="9">
        <f t="shared" si="18"/>
        <v>0.14230776341211096</v>
      </c>
      <c r="I44" s="10">
        <f t="shared" si="19"/>
        <v>0.72437515207298531</v>
      </c>
    </row>
    <row r="45" spans="1:9" x14ac:dyDescent="0.35">
      <c r="A45" s="2">
        <v>1999</v>
      </c>
      <c r="B45" s="5">
        <v>72309352.458896399</v>
      </c>
      <c r="C45" s="6">
        <v>9491015.0717420578</v>
      </c>
      <c r="D45" s="6">
        <v>2609301.5507831569</v>
      </c>
      <c r="E45" s="7">
        <f>C45-D45</f>
        <v>6881713.5209589005</v>
      </c>
      <c r="F45" s="8">
        <f t="shared" si="16"/>
        <v>0.1312557055069348</v>
      </c>
      <c r="G45" s="8">
        <f t="shared" si="17"/>
        <v>3.6085256775966718E-2</v>
      </c>
      <c r="H45" s="9">
        <f t="shared" si="18"/>
        <v>9.5170448730968082E-2</v>
      </c>
      <c r="I45" s="10">
        <f t="shared" si="19"/>
        <v>0.7250766613413222</v>
      </c>
    </row>
    <row r="46" spans="1:9" x14ac:dyDescent="0.35">
      <c r="A46" s="2">
        <v>2017</v>
      </c>
      <c r="B46" s="5">
        <v>73962990.271618724</v>
      </c>
      <c r="C46" s="6">
        <v>9572178.9325459003</v>
      </c>
      <c r="D46" s="6">
        <v>2148638.110022306</v>
      </c>
      <c r="E46" s="7">
        <f>C46-D46</f>
        <v>7423540.8225235939</v>
      </c>
      <c r="F46" s="8">
        <f t="shared" si="16"/>
        <v>0.12941849562049093</v>
      </c>
      <c r="G46" s="8">
        <f t="shared" si="17"/>
        <v>2.9050179044029095E-2</v>
      </c>
      <c r="H46" s="9">
        <f t="shared" si="18"/>
        <v>0.10036831657646184</v>
      </c>
      <c r="I46" s="10">
        <f t="shared" si="19"/>
        <v>0.77553301864042412</v>
      </c>
    </row>
    <row r="49" spans="1:9" x14ac:dyDescent="0.35">
      <c r="A49" s="18" t="s">
        <v>104</v>
      </c>
      <c r="B49" s="50" t="s">
        <v>74</v>
      </c>
      <c r="C49" s="51"/>
      <c r="D49" s="51"/>
      <c r="E49" s="51"/>
      <c r="F49" s="51"/>
      <c r="G49" s="51"/>
      <c r="H49" s="51"/>
      <c r="I49" s="52"/>
    </row>
    <row r="50" spans="1:9" ht="72.5" x14ac:dyDescent="0.35">
      <c r="A50" s="2"/>
      <c r="B50" s="3" t="s">
        <v>1</v>
      </c>
      <c r="C50" s="3" t="s">
        <v>98</v>
      </c>
      <c r="D50" s="3" t="s">
        <v>99</v>
      </c>
      <c r="E50" s="3" t="s">
        <v>4</v>
      </c>
      <c r="F50" s="3" t="s">
        <v>15</v>
      </c>
      <c r="G50" s="3" t="s">
        <v>16</v>
      </c>
      <c r="H50" s="4" t="s">
        <v>17</v>
      </c>
      <c r="I50" s="3" t="s">
        <v>18</v>
      </c>
    </row>
    <row r="51" spans="1:9" x14ac:dyDescent="0.35">
      <c r="A51" s="2">
        <v>1970</v>
      </c>
      <c r="B51" s="5">
        <v>51495045.280000001</v>
      </c>
      <c r="C51" s="6">
        <v>3828740.57</v>
      </c>
      <c r="D51" s="6">
        <v>2185758.67</v>
      </c>
      <c r="E51" s="7">
        <f>C51-D51</f>
        <v>1642981.9</v>
      </c>
      <c r="F51" s="8">
        <f>C51/B51</f>
        <v>7.4351630320578288E-2</v>
      </c>
      <c r="G51" s="8">
        <f>D51/B51</f>
        <v>4.2445999573650632E-2</v>
      </c>
      <c r="H51" s="9">
        <f>F51-G51</f>
        <v>3.1905630746927656E-2</v>
      </c>
      <c r="I51" s="10">
        <f>H51/F51</f>
        <v>0.42911810553933666</v>
      </c>
    </row>
    <row r="52" spans="1:9" x14ac:dyDescent="0.35">
      <c r="A52" s="2">
        <v>1979</v>
      </c>
      <c r="B52" s="5">
        <v>44660020.039999999</v>
      </c>
      <c r="C52" s="6">
        <v>3959427.02</v>
      </c>
      <c r="D52" s="6">
        <v>1999410.66</v>
      </c>
      <c r="E52" s="7">
        <f>C52-D52</f>
        <v>1960016.36</v>
      </c>
      <c r="F52" s="8">
        <f t="shared" ref="F52:F55" si="20">C52/B52</f>
        <v>8.8657081131036597E-2</v>
      </c>
      <c r="G52" s="8">
        <f t="shared" ref="G52:G55" si="21">D52/B52</f>
        <v>4.4769587165639793E-2</v>
      </c>
      <c r="H52" s="9">
        <f t="shared" ref="H52:H55" si="22">F52-G52</f>
        <v>4.3887493965396804E-2</v>
      </c>
      <c r="I52" s="10">
        <f t="shared" ref="I52:I55" si="23">H52/F52</f>
        <v>0.4950252524164469</v>
      </c>
    </row>
    <row r="53" spans="1:9" x14ac:dyDescent="0.35">
      <c r="A53" s="2">
        <v>1993</v>
      </c>
      <c r="B53" s="5">
        <v>45864141.549247742</v>
      </c>
      <c r="C53" s="6">
        <v>5095812.7175369263</v>
      </c>
      <c r="D53" s="6">
        <v>1727796.529983521</v>
      </c>
      <c r="E53" s="7">
        <f>C53-D53</f>
        <v>3368016.1875534053</v>
      </c>
      <c r="F53" s="8">
        <f t="shared" si="20"/>
        <v>0.11110668477388098</v>
      </c>
      <c r="G53" s="8">
        <f t="shared" si="21"/>
        <v>3.767205646110823E-2</v>
      </c>
      <c r="H53" s="9">
        <f t="shared" si="22"/>
        <v>7.3434628312772754E-2</v>
      </c>
      <c r="I53" s="10">
        <f t="shared" si="23"/>
        <v>0.66093798462462816</v>
      </c>
    </row>
    <row r="54" spans="1:9" x14ac:dyDescent="0.35">
      <c r="A54" s="2">
        <v>1999</v>
      </c>
      <c r="B54" s="5">
        <v>44797129.730913162</v>
      </c>
      <c r="C54" s="6">
        <v>3127278.770835876</v>
      </c>
      <c r="D54" s="6">
        <v>940594.61966705322</v>
      </c>
      <c r="E54" s="7">
        <f>C54-D54</f>
        <v>2186684.1511688228</v>
      </c>
      <c r="F54" s="8">
        <f t="shared" si="20"/>
        <v>6.9809802315924596E-2</v>
      </c>
      <c r="G54" s="8">
        <f t="shared" si="21"/>
        <v>2.0996760848675019E-2</v>
      </c>
      <c r="H54" s="9">
        <f t="shared" si="22"/>
        <v>4.8813041467249574E-2</v>
      </c>
      <c r="I54" s="10">
        <f t="shared" si="23"/>
        <v>0.69922904589166313</v>
      </c>
    </row>
    <row r="55" spans="1:9" x14ac:dyDescent="0.35">
      <c r="A55" s="2">
        <v>2017</v>
      </c>
      <c r="B55" s="5">
        <v>37321307.291992657</v>
      </c>
      <c r="C55" s="6">
        <v>3047020.496704102</v>
      </c>
      <c r="D55" s="6">
        <v>740767.90768432617</v>
      </c>
      <c r="E55" s="7">
        <f>C55-D55</f>
        <v>2306252.5890197759</v>
      </c>
      <c r="F55" s="8">
        <f t="shared" si="20"/>
        <v>8.1642919763366517E-2</v>
      </c>
      <c r="G55" s="8">
        <f t="shared" si="21"/>
        <v>1.9848391212256893E-2</v>
      </c>
      <c r="H55" s="9">
        <f t="shared" si="22"/>
        <v>6.1794528551109625E-2</v>
      </c>
      <c r="I55" s="10">
        <f t="shared" si="23"/>
        <v>0.75688778316863992</v>
      </c>
    </row>
    <row r="58" spans="1:9" x14ac:dyDescent="0.35">
      <c r="A58" s="18" t="s">
        <v>105</v>
      </c>
      <c r="B58" s="50" t="s">
        <v>76</v>
      </c>
      <c r="C58" s="51"/>
      <c r="D58" s="51"/>
      <c r="E58" s="51"/>
      <c r="F58" s="51"/>
      <c r="G58" s="51"/>
      <c r="H58" s="51"/>
      <c r="I58" s="52"/>
    </row>
    <row r="59" spans="1:9" ht="72.5" x14ac:dyDescent="0.35">
      <c r="A59" s="2"/>
      <c r="B59" s="3" t="s">
        <v>1</v>
      </c>
      <c r="C59" s="3" t="s">
        <v>98</v>
      </c>
      <c r="D59" s="3" t="s">
        <v>99</v>
      </c>
      <c r="E59" s="3" t="s">
        <v>4</v>
      </c>
      <c r="F59" s="3" t="s">
        <v>15</v>
      </c>
      <c r="G59" s="3" t="s">
        <v>16</v>
      </c>
      <c r="H59" s="4" t="s">
        <v>17</v>
      </c>
      <c r="I59" s="3" t="s">
        <v>18</v>
      </c>
    </row>
    <row r="60" spans="1:9" x14ac:dyDescent="0.35">
      <c r="A60" s="2">
        <v>1970</v>
      </c>
      <c r="B60" s="5">
        <v>9597514.9800000004</v>
      </c>
      <c r="C60" s="6">
        <v>3518701.78</v>
      </c>
      <c r="D60" s="6">
        <v>1557658.7</v>
      </c>
      <c r="E60" s="7">
        <f>C60-D60</f>
        <v>1961043.0799999998</v>
      </c>
      <c r="F60" s="8">
        <f>C60/B60</f>
        <v>0.36662633893591479</v>
      </c>
      <c r="G60" s="8">
        <f>D60/B60</f>
        <v>0.16229812646773278</v>
      </c>
      <c r="H60" s="9">
        <f>F60-G60</f>
        <v>0.204328212468182</v>
      </c>
      <c r="I60" s="10">
        <f>H60/F60</f>
        <v>0.55732005796751549</v>
      </c>
    </row>
    <row r="61" spans="1:9" x14ac:dyDescent="0.35">
      <c r="A61" s="2">
        <v>1979</v>
      </c>
      <c r="B61" s="5">
        <v>9029967.9499999993</v>
      </c>
      <c r="C61" s="6">
        <v>3557816.46</v>
      </c>
      <c r="D61" s="6">
        <v>1250288.04</v>
      </c>
      <c r="E61" s="7">
        <f>C61-D61</f>
        <v>2307528.42</v>
      </c>
      <c r="F61" s="8">
        <f t="shared" ref="F61:F64" si="24">C61/B61</f>
        <v>0.39400100639338376</v>
      </c>
      <c r="G61" s="8">
        <f t="shared" ref="G61:G64" si="25">D61/B61</f>
        <v>0.13845985355905943</v>
      </c>
      <c r="H61" s="9">
        <f t="shared" ref="H61:H64" si="26">F61-G61</f>
        <v>0.25554115283432433</v>
      </c>
      <c r="I61" s="10">
        <f t="shared" ref="I61:I64" si="27">H61/F61</f>
        <v>0.64857994951206677</v>
      </c>
    </row>
    <row r="62" spans="1:9" x14ac:dyDescent="0.35">
      <c r="A62" s="2">
        <v>1993</v>
      </c>
      <c r="B62" s="5">
        <v>10964713.072257999</v>
      </c>
      <c r="C62" s="6">
        <v>4603255.4725646973</v>
      </c>
      <c r="D62" s="6">
        <v>770548.02963256836</v>
      </c>
      <c r="E62" s="7">
        <f>C62-D62</f>
        <v>3832707.4429321289</v>
      </c>
      <c r="F62" s="8">
        <f t="shared" si="24"/>
        <v>0.41982452639015877</v>
      </c>
      <c r="G62" s="8">
        <f t="shared" si="25"/>
        <v>7.0275257050012974E-2</v>
      </c>
      <c r="H62" s="9">
        <f t="shared" si="26"/>
        <v>0.3495492693401458</v>
      </c>
      <c r="I62" s="10">
        <f t="shared" si="27"/>
        <v>0.83260802398975731</v>
      </c>
    </row>
    <row r="63" spans="1:9" x14ac:dyDescent="0.35">
      <c r="A63" s="2">
        <v>1999</v>
      </c>
      <c r="B63" s="5">
        <v>11123099.857721331</v>
      </c>
      <c r="C63" s="6">
        <v>3157523.5508422852</v>
      </c>
      <c r="D63" s="6">
        <v>593608.59973144531</v>
      </c>
      <c r="E63" s="7">
        <f>C63-D63</f>
        <v>2563914.9511108398</v>
      </c>
      <c r="F63" s="8">
        <f t="shared" si="24"/>
        <v>0.28387082658890495</v>
      </c>
      <c r="G63" s="8">
        <f t="shared" si="25"/>
        <v>5.3367191459616319E-2</v>
      </c>
      <c r="H63" s="9">
        <f t="shared" si="26"/>
        <v>0.23050363512928862</v>
      </c>
      <c r="I63" s="10">
        <f t="shared" si="27"/>
        <v>0.81200184569546685</v>
      </c>
    </row>
    <row r="64" spans="1:9" x14ac:dyDescent="0.35">
      <c r="A64" s="2">
        <v>2017</v>
      </c>
      <c r="B64" s="5">
        <v>10132993.58228874</v>
      </c>
      <c r="C64" s="6">
        <v>2526426.0932807918</v>
      </c>
      <c r="D64" s="6">
        <v>472201.85090637213</v>
      </c>
      <c r="E64" s="7">
        <f>C64-D64</f>
        <v>2054224.2423744197</v>
      </c>
      <c r="F64" s="8">
        <f t="shared" si="24"/>
        <v>0.24932672391075844</v>
      </c>
      <c r="G64" s="8">
        <f t="shared" si="25"/>
        <v>4.6600429287917883E-2</v>
      </c>
      <c r="H64" s="9">
        <f t="shared" si="26"/>
        <v>0.20272629462284056</v>
      </c>
      <c r="I64" s="10">
        <f t="shared" si="27"/>
        <v>0.81309492798454452</v>
      </c>
    </row>
    <row r="67" spans="1:9" x14ac:dyDescent="0.35">
      <c r="A67" s="18" t="s">
        <v>106</v>
      </c>
      <c r="B67" s="50" t="s">
        <v>78</v>
      </c>
      <c r="C67" s="51"/>
      <c r="D67" s="51"/>
      <c r="E67" s="51"/>
      <c r="F67" s="51"/>
      <c r="G67" s="51"/>
      <c r="H67" s="51"/>
      <c r="I67" s="52"/>
    </row>
    <row r="68" spans="1:9" ht="72.5" x14ac:dyDescent="0.35">
      <c r="A68" s="2"/>
      <c r="B68" s="3" t="s">
        <v>1</v>
      </c>
      <c r="C68" s="3" t="s">
        <v>98</v>
      </c>
      <c r="D68" s="3" t="s">
        <v>99</v>
      </c>
      <c r="E68" s="3" t="s">
        <v>4</v>
      </c>
      <c r="F68" s="3" t="s">
        <v>15</v>
      </c>
      <c r="G68" s="3" t="s">
        <v>16</v>
      </c>
      <c r="H68" s="4" t="s">
        <v>17</v>
      </c>
      <c r="I68" s="3" t="s">
        <v>18</v>
      </c>
    </row>
    <row r="69" spans="1:9" x14ac:dyDescent="0.35">
      <c r="A69" s="2">
        <v>1970</v>
      </c>
      <c r="B69" s="5">
        <v>4104635.45</v>
      </c>
      <c r="C69" s="6">
        <v>1100399.69</v>
      </c>
      <c r="D69" s="6">
        <v>592238.75</v>
      </c>
      <c r="E69" s="7">
        <f>C69-D69</f>
        <v>508160.93999999994</v>
      </c>
      <c r="F69" s="8">
        <f>C69/B69</f>
        <v>0.26808706970554469</v>
      </c>
      <c r="G69" s="8">
        <f>D69/B69</f>
        <v>0.14428534694841169</v>
      </c>
      <c r="H69" s="9">
        <f>F69-G69</f>
        <v>0.123801722757133</v>
      </c>
      <c r="I69" s="10">
        <f>H69/F69</f>
        <v>0.46179669498089365</v>
      </c>
    </row>
    <row r="70" spans="1:9" x14ac:dyDescent="0.35">
      <c r="A70" s="2">
        <v>1979</v>
      </c>
      <c r="B70" s="5">
        <v>5458618.0999999996</v>
      </c>
      <c r="C70" s="6">
        <v>1249643.0900000001</v>
      </c>
      <c r="D70" s="6">
        <v>600077.64</v>
      </c>
      <c r="E70" s="7">
        <f>C70-D70</f>
        <v>649565.45000000007</v>
      </c>
      <c r="F70" s="8">
        <f t="shared" ref="F70:F73" si="28">C70/B70</f>
        <v>0.22893030197514644</v>
      </c>
      <c r="G70" s="8">
        <f t="shared" ref="G70:G73" si="29">D70/B70</f>
        <v>0.10993215297476115</v>
      </c>
      <c r="H70" s="9">
        <f t="shared" ref="H70:H73" si="30">F70-G70</f>
        <v>0.11899814900038529</v>
      </c>
      <c r="I70" s="10">
        <f t="shared" ref="I70:I73" si="31">H70/F70</f>
        <v>0.51980077767644839</v>
      </c>
    </row>
    <row r="71" spans="1:9" x14ac:dyDescent="0.35">
      <c r="A71" s="2">
        <v>1993</v>
      </c>
      <c r="B71" s="5">
        <v>9526640.1318893433</v>
      </c>
      <c r="C71" s="6">
        <v>3280937.4396514888</v>
      </c>
      <c r="D71" s="6">
        <v>1025590.501441956</v>
      </c>
      <c r="E71" s="7">
        <f>C71-D71</f>
        <v>2255346.9382095328</v>
      </c>
      <c r="F71" s="8">
        <f t="shared" si="28"/>
        <v>0.34439607188151511</v>
      </c>
      <c r="G71" s="8">
        <f t="shared" si="29"/>
        <v>0.10765500609274707</v>
      </c>
      <c r="H71" s="9">
        <f t="shared" si="30"/>
        <v>0.23674106578876802</v>
      </c>
      <c r="I71" s="10">
        <f t="shared" si="31"/>
        <v>0.68740930898368557</v>
      </c>
    </row>
    <row r="72" spans="1:9" x14ac:dyDescent="0.35">
      <c r="A72" s="2">
        <v>1999</v>
      </c>
      <c r="B72" s="5">
        <v>11693814.13631415</v>
      </c>
      <c r="C72" s="6">
        <v>2588746.2808408742</v>
      </c>
      <c r="D72" s="6">
        <v>853317.79163551331</v>
      </c>
      <c r="E72" s="7">
        <f>C72-D72</f>
        <v>1735428.4892053609</v>
      </c>
      <c r="F72" s="8">
        <f t="shared" si="28"/>
        <v>0.22137740951446644</v>
      </c>
      <c r="G72" s="8">
        <f t="shared" si="29"/>
        <v>7.2971725194913711E-2</v>
      </c>
      <c r="H72" s="9">
        <f t="shared" si="30"/>
        <v>0.14840568431955273</v>
      </c>
      <c r="I72" s="10">
        <f t="shared" si="31"/>
        <v>0.67037411199743391</v>
      </c>
    </row>
    <row r="73" spans="1:9" x14ac:dyDescent="0.35">
      <c r="A73" s="2">
        <v>2017</v>
      </c>
      <c r="B73" s="5">
        <v>18749301.603077289</v>
      </c>
      <c r="C73" s="6">
        <v>3037031.4317829609</v>
      </c>
      <c r="D73" s="6">
        <v>726549.32073092461</v>
      </c>
      <c r="E73" s="7">
        <f>C73-D73</f>
        <v>2310482.1110520363</v>
      </c>
      <c r="F73" s="8">
        <f t="shared" si="28"/>
        <v>0.16198104313840139</v>
      </c>
      <c r="G73" s="8">
        <f t="shared" si="29"/>
        <v>3.8750740486871119E-2</v>
      </c>
      <c r="H73" s="9">
        <f t="shared" si="30"/>
        <v>0.12323030265153027</v>
      </c>
      <c r="I73" s="10">
        <f t="shared" si="31"/>
        <v>0.76076990408216261</v>
      </c>
    </row>
    <row r="76" spans="1:9" x14ac:dyDescent="0.35">
      <c r="A76" s="18" t="s">
        <v>107</v>
      </c>
      <c r="B76" s="50" t="s">
        <v>80</v>
      </c>
      <c r="C76" s="51"/>
      <c r="D76" s="51"/>
      <c r="E76" s="51"/>
      <c r="F76" s="51"/>
      <c r="G76" s="51"/>
      <c r="H76" s="51"/>
      <c r="I76" s="52"/>
    </row>
    <row r="77" spans="1:9" ht="72.5" x14ac:dyDescent="0.35">
      <c r="A77" s="2"/>
      <c r="B77" s="3" t="s">
        <v>1</v>
      </c>
      <c r="C77" s="3" t="s">
        <v>98</v>
      </c>
      <c r="D77" s="3" t="s">
        <v>99</v>
      </c>
      <c r="E77" s="3" t="s">
        <v>4</v>
      </c>
      <c r="F77" s="3" t="s">
        <v>15</v>
      </c>
      <c r="G77" s="3" t="s">
        <v>16</v>
      </c>
      <c r="H77" s="4" t="s">
        <v>17</v>
      </c>
      <c r="I77" s="3" t="s">
        <v>18</v>
      </c>
    </row>
    <row r="78" spans="1:9" x14ac:dyDescent="0.35">
      <c r="A78" s="2">
        <v>1970</v>
      </c>
      <c r="B78" s="5">
        <v>19148113.829999998</v>
      </c>
      <c r="C78" s="6">
        <v>10188948.810000001</v>
      </c>
      <c r="D78" s="6">
        <v>2649521.86</v>
      </c>
      <c r="E78" s="7">
        <f>C78-D78</f>
        <v>7539426.9500000011</v>
      </c>
      <c r="F78" s="8">
        <f>C78/B78</f>
        <v>0.53211240023216433</v>
      </c>
      <c r="G78" s="8">
        <f>D78/B78</f>
        <v>0.13836986157085113</v>
      </c>
      <c r="H78" s="9">
        <f>F78-G78</f>
        <v>0.3937425386613132</v>
      </c>
      <c r="I78" s="10">
        <f>H78/F78</f>
        <v>0.73996121588130737</v>
      </c>
    </row>
    <row r="79" spans="1:9" x14ac:dyDescent="0.35">
      <c r="A79" s="2">
        <v>1979</v>
      </c>
      <c r="B79" s="5">
        <v>23694920.510000002</v>
      </c>
      <c r="C79" s="6">
        <v>11574598.060000001</v>
      </c>
      <c r="D79" s="6">
        <v>1267000.26</v>
      </c>
      <c r="E79" s="7">
        <f>C79-D79</f>
        <v>10307597.800000001</v>
      </c>
      <c r="F79" s="8">
        <f t="shared" ref="F79:F82" si="32">C79/B79</f>
        <v>0.48848435913153437</v>
      </c>
      <c r="G79" s="8">
        <f t="shared" ref="G79:G82" si="33">D79/B79</f>
        <v>5.3471386809054118E-2</v>
      </c>
      <c r="H79" s="9">
        <f t="shared" ref="H79:H82" si="34">F79-G79</f>
        <v>0.43501297232248026</v>
      </c>
      <c r="I79" s="10">
        <f t="shared" ref="I79:I82" si="35">H79/F79</f>
        <v>0.89053613322621072</v>
      </c>
    </row>
    <row r="80" spans="1:9" x14ac:dyDescent="0.35">
      <c r="A80" s="2">
        <v>1993</v>
      </c>
      <c r="B80" s="5">
        <v>30739378.891868591</v>
      </c>
      <c r="C80" s="6">
        <v>14186332.13896179</v>
      </c>
      <c r="D80" s="6">
        <v>1474276.4933166499</v>
      </c>
      <c r="E80" s="7">
        <f>C80-D80</f>
        <v>12712055.64564514</v>
      </c>
      <c r="F80" s="8">
        <f t="shared" si="32"/>
        <v>0.46150353879513367</v>
      </c>
      <c r="G80" s="8">
        <f t="shared" si="33"/>
        <v>4.7960516655287284E-2</v>
      </c>
      <c r="H80" s="9">
        <f t="shared" si="34"/>
        <v>0.41354302213984639</v>
      </c>
      <c r="I80" s="10">
        <f t="shared" si="35"/>
        <v>0.89607768386673747</v>
      </c>
    </row>
    <row r="81" spans="1:9" x14ac:dyDescent="0.35">
      <c r="A81" s="2">
        <v>1999</v>
      </c>
      <c r="B81" s="5">
        <v>32586569.935433391</v>
      </c>
      <c r="C81" s="6">
        <v>14121592.174333571</v>
      </c>
      <c r="D81" s="6">
        <v>1407271.5289573669</v>
      </c>
      <c r="E81" s="7">
        <f>C81-D81</f>
        <v>12714320.645376204</v>
      </c>
      <c r="F81" s="8">
        <f t="shared" si="32"/>
        <v>0.43335620172095163</v>
      </c>
      <c r="G81" s="8">
        <f t="shared" si="33"/>
        <v>4.318562928671893E-2</v>
      </c>
      <c r="H81" s="9">
        <f t="shared" si="34"/>
        <v>0.3901705724342327</v>
      </c>
      <c r="I81" s="10">
        <f t="shared" si="35"/>
        <v>0.90034611454683378</v>
      </c>
    </row>
    <row r="82" spans="1:9" x14ac:dyDescent="0.35">
      <c r="A82" s="2">
        <v>2017</v>
      </c>
      <c r="B82" s="5">
        <v>51079664.761525147</v>
      </c>
      <c r="C82" s="6">
        <v>20965727.832700729</v>
      </c>
      <c r="D82" s="6">
        <v>2111414.651481628</v>
      </c>
      <c r="E82" s="7">
        <f>C82-D82</f>
        <v>18854313.181219101</v>
      </c>
      <c r="F82" s="8">
        <f t="shared" si="32"/>
        <v>0.41045155504804315</v>
      </c>
      <c r="G82" s="8">
        <f t="shared" si="33"/>
        <v>4.1335718653189239E-2</v>
      </c>
      <c r="H82" s="9">
        <f t="shared" si="34"/>
        <v>0.3691158363948539</v>
      </c>
      <c r="I82" s="10">
        <f t="shared" si="35"/>
        <v>0.89929208905457569</v>
      </c>
    </row>
    <row r="85" spans="1:9" x14ac:dyDescent="0.35">
      <c r="A85" s="18" t="s">
        <v>108</v>
      </c>
      <c r="B85" s="50" t="s">
        <v>82</v>
      </c>
      <c r="C85" s="51"/>
      <c r="D85" s="51"/>
      <c r="E85" s="51"/>
      <c r="F85" s="51"/>
      <c r="G85" s="51"/>
      <c r="H85" s="51"/>
      <c r="I85" s="52"/>
    </row>
    <row r="86" spans="1:9" ht="72.5" x14ac:dyDescent="0.35">
      <c r="A86" s="2"/>
      <c r="B86" s="3" t="s">
        <v>1</v>
      </c>
      <c r="C86" s="3" t="s">
        <v>98</v>
      </c>
      <c r="D86" s="3" t="s">
        <v>99</v>
      </c>
      <c r="E86" s="3" t="s">
        <v>4</v>
      </c>
      <c r="F86" s="3" t="s">
        <v>15</v>
      </c>
      <c r="G86" s="3" t="s">
        <v>16</v>
      </c>
      <c r="H86" s="4" t="s">
        <v>17</v>
      </c>
      <c r="I86" s="3" t="s">
        <v>18</v>
      </c>
    </row>
    <row r="87" spans="1:9" x14ac:dyDescent="0.35">
      <c r="A87" s="2">
        <v>1970</v>
      </c>
      <c r="B87" s="5">
        <v>15640285.949999999</v>
      </c>
      <c r="C87" s="6">
        <v>8033458.0599999996</v>
      </c>
      <c r="D87" s="6">
        <v>1798950.52</v>
      </c>
      <c r="E87" s="7">
        <f>C87-D87</f>
        <v>6234507.5399999991</v>
      </c>
      <c r="F87" s="8">
        <f>C87/B87</f>
        <v>0.51363882256896976</v>
      </c>
      <c r="G87" s="8">
        <f>D87/B87</f>
        <v>0.11502030881986529</v>
      </c>
      <c r="H87" s="9">
        <f>F87-G87</f>
        <v>0.39861851374910445</v>
      </c>
      <c r="I87" s="10">
        <f>H87/F87</f>
        <v>0.77606772742646268</v>
      </c>
    </row>
    <row r="88" spans="1:9" x14ac:dyDescent="0.35">
      <c r="A88" s="2">
        <v>1979</v>
      </c>
      <c r="B88" s="5">
        <v>20305352.859999999</v>
      </c>
      <c r="C88" s="6">
        <v>9487560.5899999999</v>
      </c>
      <c r="D88" s="6">
        <v>924800.57</v>
      </c>
      <c r="E88" s="7">
        <f>C88-D88</f>
        <v>8562760.0199999996</v>
      </c>
      <c r="F88" s="8">
        <f t="shared" ref="F88:F91" si="36">C88/B88</f>
        <v>0.46724431017841472</v>
      </c>
      <c r="G88" s="8">
        <f t="shared" ref="G88:G91" si="37">D88/B88</f>
        <v>4.5544668756866899E-2</v>
      </c>
      <c r="H88" s="9">
        <f t="shared" ref="H88:H91" si="38">F88-G88</f>
        <v>0.42169964142154781</v>
      </c>
      <c r="I88" s="10">
        <f t="shared" ref="I88:I91" si="39">H88/F88</f>
        <v>0.90252493660227573</v>
      </c>
    </row>
    <row r="89" spans="1:9" x14ac:dyDescent="0.35">
      <c r="A89" s="2">
        <v>1993</v>
      </c>
      <c r="B89" s="5">
        <v>25964879.200233459</v>
      </c>
      <c r="C89" s="6">
        <v>11488699.948745729</v>
      </c>
      <c r="D89" s="6">
        <v>1107281.3830718989</v>
      </c>
      <c r="E89" s="7">
        <f>C89-D89</f>
        <v>10381418.56567383</v>
      </c>
      <c r="F89" s="8">
        <f t="shared" si="36"/>
        <v>0.44247076445641353</v>
      </c>
      <c r="G89" s="8">
        <f t="shared" si="37"/>
        <v>4.26453508423002E-2</v>
      </c>
      <c r="H89" s="9">
        <f t="shared" si="38"/>
        <v>0.39982541361411333</v>
      </c>
      <c r="I89" s="10">
        <f t="shared" si="39"/>
        <v>0.90361995804470585</v>
      </c>
    </row>
    <row r="90" spans="1:9" x14ac:dyDescent="0.35">
      <c r="A90" s="2">
        <v>1999</v>
      </c>
      <c r="B90" s="5">
        <v>26620378.23664856</v>
      </c>
      <c r="C90" s="6">
        <v>11152668.173675541</v>
      </c>
      <c r="D90" s="6">
        <v>906261.59985351563</v>
      </c>
      <c r="E90" s="7">
        <f>C90-D90</f>
        <v>10246406.573822025</v>
      </c>
      <c r="F90" s="8">
        <f t="shared" si="36"/>
        <v>0.41895228063745327</v>
      </c>
      <c r="G90" s="8">
        <f t="shared" si="37"/>
        <v>3.4043903951967727E-2</v>
      </c>
      <c r="H90" s="9">
        <f t="shared" si="38"/>
        <v>0.38490837668548555</v>
      </c>
      <c r="I90" s="10">
        <f t="shared" si="39"/>
        <v>0.91874037802069364</v>
      </c>
    </row>
    <row r="91" spans="1:9" x14ac:dyDescent="0.35">
      <c r="A91" s="2">
        <v>2017</v>
      </c>
      <c r="B91" s="5">
        <v>39131153.091545098</v>
      </c>
      <c r="C91" s="6">
        <v>15396589.891975399</v>
      </c>
      <c r="D91" s="6">
        <v>1453098.8006820681</v>
      </c>
      <c r="E91" s="7">
        <f>C91-D91</f>
        <v>13943491.091293331</v>
      </c>
      <c r="F91" s="8">
        <f t="shared" si="36"/>
        <v>0.39346118566851218</v>
      </c>
      <c r="G91" s="8">
        <f t="shared" si="37"/>
        <v>3.713406546652552E-2</v>
      </c>
      <c r="H91" s="9">
        <f t="shared" si="38"/>
        <v>0.35632712020198665</v>
      </c>
      <c r="I91" s="10">
        <f t="shared" si="39"/>
        <v>0.90562203638096417</v>
      </c>
    </row>
    <row r="94" spans="1:9" x14ac:dyDescent="0.35">
      <c r="A94" s="18" t="s">
        <v>109</v>
      </c>
      <c r="B94" s="50" t="s">
        <v>84</v>
      </c>
      <c r="C94" s="51"/>
      <c r="D94" s="51"/>
      <c r="E94" s="51"/>
      <c r="F94" s="51"/>
      <c r="G94" s="51"/>
      <c r="H94" s="51"/>
      <c r="I94" s="52"/>
    </row>
    <row r="95" spans="1:9" ht="72.5" x14ac:dyDescent="0.35">
      <c r="A95" s="2"/>
      <c r="B95" s="3" t="s">
        <v>1</v>
      </c>
      <c r="C95" s="3" t="s">
        <v>98</v>
      </c>
      <c r="D95" s="3" t="s">
        <v>99</v>
      </c>
      <c r="E95" s="3" t="s">
        <v>4</v>
      </c>
      <c r="F95" s="3" t="s">
        <v>15</v>
      </c>
      <c r="G95" s="3" t="s">
        <v>16</v>
      </c>
      <c r="H95" s="4" t="s">
        <v>17</v>
      </c>
      <c r="I95" s="3" t="s">
        <v>18</v>
      </c>
    </row>
    <row r="96" spans="1:9" x14ac:dyDescent="0.35">
      <c r="A96" s="2">
        <v>1970</v>
      </c>
      <c r="B96" s="5">
        <v>1387886.01</v>
      </c>
      <c r="C96" s="6">
        <v>935156.72</v>
      </c>
      <c r="D96" s="6">
        <v>418886.37</v>
      </c>
      <c r="E96" s="7">
        <f>C96-D96</f>
        <v>516270.35</v>
      </c>
      <c r="F96" s="8">
        <f>C96/B96</f>
        <v>0.67379937059816608</v>
      </c>
      <c r="G96" s="8">
        <f>D96/B96</f>
        <v>0.30181611961057231</v>
      </c>
      <c r="H96" s="9">
        <f>F96-G96</f>
        <v>0.37198325098759377</v>
      </c>
      <c r="I96" s="10">
        <f>H96/F96</f>
        <v>0.55206826723118674</v>
      </c>
    </row>
    <row r="97" spans="1:9" x14ac:dyDescent="0.35">
      <c r="A97" s="2">
        <v>1979</v>
      </c>
      <c r="B97" s="5">
        <v>1996906.29</v>
      </c>
      <c r="C97" s="6">
        <v>1325724.8400000001</v>
      </c>
      <c r="D97" s="6">
        <v>217981.19</v>
      </c>
      <c r="E97" s="7">
        <f>C97-D97</f>
        <v>1107743.6500000001</v>
      </c>
      <c r="F97" s="8">
        <f t="shared" ref="F97:F100" si="40">C97/B97</f>
        <v>0.6638893605768551</v>
      </c>
      <c r="G97" s="8">
        <f t="shared" ref="G97:G100" si="41">D97/B97</f>
        <v>0.10915944883923422</v>
      </c>
      <c r="H97" s="9">
        <f t="shared" ref="H97:H100" si="42">F97-G97</f>
        <v>0.55472991173762087</v>
      </c>
      <c r="I97" s="10">
        <f t="shared" ref="I97:I100" si="43">H97/F97</f>
        <v>0.83557584241990968</v>
      </c>
    </row>
    <row r="98" spans="1:9" x14ac:dyDescent="0.35">
      <c r="A98" s="2">
        <v>1993</v>
      </c>
      <c r="B98" s="5">
        <v>2460051.9531860352</v>
      </c>
      <c r="C98" s="6">
        <v>1563776.5324707029</v>
      </c>
      <c r="D98" s="6">
        <v>215681.67059326169</v>
      </c>
      <c r="E98" s="7">
        <f>C98-D98</f>
        <v>1348094.8618774412</v>
      </c>
      <c r="F98" s="8">
        <f t="shared" si="40"/>
        <v>0.63566809247481215</v>
      </c>
      <c r="G98" s="8">
        <f t="shared" si="41"/>
        <v>8.7673624255752175E-2</v>
      </c>
      <c r="H98" s="9">
        <f t="shared" si="42"/>
        <v>0.54799446821905995</v>
      </c>
      <c r="I98" s="10">
        <f t="shared" si="43"/>
        <v>0.86207641174120098</v>
      </c>
    </row>
    <row r="99" spans="1:9" x14ac:dyDescent="0.35">
      <c r="A99" s="2">
        <v>1999</v>
      </c>
      <c r="B99" s="5">
        <v>2707802.786132813</v>
      </c>
      <c r="C99" s="6">
        <v>1481564.277923584</v>
      </c>
      <c r="D99" s="6">
        <v>255231.75933837891</v>
      </c>
      <c r="E99" s="7">
        <f>C99-D99</f>
        <v>1226332.5185852051</v>
      </c>
      <c r="F99" s="8">
        <f t="shared" si="40"/>
        <v>0.5471463008720443</v>
      </c>
      <c r="G99" s="8">
        <f t="shared" si="41"/>
        <v>9.4257883419527677E-2</v>
      </c>
      <c r="H99" s="9">
        <f t="shared" si="42"/>
        <v>0.45288841745251662</v>
      </c>
      <c r="I99" s="10">
        <f t="shared" si="43"/>
        <v>0.82772819030431344</v>
      </c>
    </row>
    <row r="100" spans="1:9" x14ac:dyDescent="0.35">
      <c r="A100" s="2">
        <v>2017</v>
      </c>
      <c r="B100" s="5">
        <v>4598066.3589048386</v>
      </c>
      <c r="C100" s="6">
        <v>2453106.2507839198</v>
      </c>
      <c r="D100" s="6">
        <v>311993.15037536621</v>
      </c>
      <c r="E100" s="7">
        <f>C100-D100</f>
        <v>2141113.1004085536</v>
      </c>
      <c r="F100" s="8">
        <f t="shared" si="40"/>
        <v>0.53350823135318937</v>
      </c>
      <c r="G100" s="8">
        <f t="shared" si="41"/>
        <v>6.7853120425533903E-2</v>
      </c>
      <c r="H100" s="9">
        <f t="shared" si="42"/>
        <v>0.46565511092765544</v>
      </c>
      <c r="I100" s="10">
        <f t="shared" si="43"/>
        <v>0.87281710676997171</v>
      </c>
    </row>
    <row r="103" spans="1:9" x14ac:dyDescent="0.35">
      <c r="A103" s="18" t="s">
        <v>110</v>
      </c>
      <c r="B103" s="50" t="s">
        <v>86</v>
      </c>
      <c r="C103" s="51"/>
      <c r="D103" s="51"/>
      <c r="E103" s="51"/>
      <c r="F103" s="51"/>
      <c r="G103" s="51"/>
      <c r="H103" s="51"/>
      <c r="I103" s="52"/>
    </row>
    <row r="104" spans="1:9" ht="72.5" x14ac:dyDescent="0.35">
      <c r="A104" s="2"/>
      <c r="B104" s="3" t="s">
        <v>1</v>
      </c>
      <c r="C104" s="3" t="s">
        <v>98</v>
      </c>
      <c r="D104" s="3" t="s">
        <v>99</v>
      </c>
      <c r="E104" s="3" t="s">
        <v>4</v>
      </c>
      <c r="F104" s="3" t="s">
        <v>15</v>
      </c>
      <c r="G104" s="3" t="s">
        <v>16</v>
      </c>
      <c r="H104" s="4" t="s">
        <v>17</v>
      </c>
      <c r="I104" s="3" t="s">
        <v>18</v>
      </c>
    </row>
    <row r="105" spans="1:9" x14ac:dyDescent="0.35">
      <c r="A105" s="2">
        <v>1970</v>
      </c>
      <c r="B105" s="5">
        <v>314333.68</v>
      </c>
      <c r="C105" s="6">
        <v>176906.75</v>
      </c>
      <c r="D105" s="6">
        <v>62735.490000000013</v>
      </c>
      <c r="E105" s="7">
        <f>C105-D105</f>
        <v>114171.25999999998</v>
      </c>
      <c r="F105" s="8">
        <f>C105/B105</f>
        <v>0.56279922024264151</v>
      </c>
      <c r="G105" s="8">
        <f>D105/B105</f>
        <v>0.1995824628146752</v>
      </c>
      <c r="H105" s="9">
        <f>F105-G105</f>
        <v>0.36321675742796633</v>
      </c>
      <c r="I105" s="10">
        <f>H105/F105</f>
        <v>0.64537537431443392</v>
      </c>
    </row>
    <row r="106" spans="1:9" x14ac:dyDescent="0.35">
      <c r="A106" s="2">
        <v>1979</v>
      </c>
      <c r="B106" s="5">
        <v>561147.99</v>
      </c>
      <c r="C106" s="6">
        <v>304473.26</v>
      </c>
      <c r="D106" s="6">
        <v>60785.59</v>
      </c>
      <c r="E106" s="7">
        <f>C106-D106</f>
        <v>243687.67</v>
      </c>
      <c r="F106" s="8">
        <f t="shared" ref="F106:F109" si="44">C106/B106</f>
        <v>0.54258995029100976</v>
      </c>
      <c r="G106" s="8">
        <f t="shared" ref="G106:G109" si="45">D106/B106</f>
        <v>0.10832363491135377</v>
      </c>
      <c r="H106" s="9">
        <f t="shared" ref="H106:H109" si="46">F106-G106</f>
        <v>0.43426631537965599</v>
      </c>
      <c r="I106" s="10">
        <f t="shared" ref="I106:I109" si="47">H106/F106</f>
        <v>0.80035819894331606</v>
      </c>
    </row>
    <row r="107" spans="1:9" x14ac:dyDescent="0.35">
      <c r="A107" s="2">
        <v>1993</v>
      </c>
      <c r="B107" s="5">
        <v>1389022.768859863</v>
      </c>
      <c r="C107" s="6">
        <v>725985.21887207031</v>
      </c>
      <c r="D107" s="6">
        <v>87495.129638671875</v>
      </c>
      <c r="E107" s="7">
        <f>C107-D107</f>
        <v>638490.08923339844</v>
      </c>
      <c r="F107" s="8">
        <f t="shared" si="44"/>
        <v>0.52265897661848493</v>
      </c>
      <c r="G107" s="8">
        <f t="shared" si="45"/>
        <v>6.299042146766938E-2</v>
      </c>
      <c r="H107" s="9">
        <f t="shared" si="46"/>
        <v>0.45966855515081556</v>
      </c>
      <c r="I107" s="10">
        <f t="shared" si="47"/>
        <v>0.87948083877711869</v>
      </c>
    </row>
    <row r="108" spans="1:9" x14ac:dyDescent="0.35">
      <c r="A108" s="2">
        <v>1999</v>
      </c>
      <c r="B108" s="5">
        <v>1752364.370404243</v>
      </c>
      <c r="C108" s="6">
        <v>921525.99090766907</v>
      </c>
      <c r="D108" s="6">
        <v>162484.99010848999</v>
      </c>
      <c r="E108" s="7">
        <f>C108-D108</f>
        <v>759041.00079917908</v>
      </c>
      <c r="F108" s="8">
        <f t="shared" si="44"/>
        <v>0.52587578615005026</v>
      </c>
      <c r="G108" s="8">
        <f t="shared" si="45"/>
        <v>9.2723290231589928E-2</v>
      </c>
      <c r="H108" s="9">
        <f t="shared" si="46"/>
        <v>0.43315249591846033</v>
      </c>
      <c r="I108" s="10">
        <f t="shared" si="47"/>
        <v>0.8236783425408889</v>
      </c>
    </row>
    <row r="109" spans="1:9" x14ac:dyDescent="0.35">
      <c r="A109" s="2">
        <v>2017</v>
      </c>
      <c r="B109" s="5">
        <v>4321941.2503700256</v>
      </c>
      <c r="C109" s="6">
        <v>2016980.6890258789</v>
      </c>
      <c r="D109" s="6">
        <v>191024.83058166501</v>
      </c>
      <c r="E109" s="7">
        <f>C109-D109</f>
        <v>1825955.8584442139</v>
      </c>
      <c r="F109" s="8">
        <f t="shared" si="44"/>
        <v>0.4666839672689197</v>
      </c>
      <c r="G109" s="8">
        <f t="shared" si="45"/>
        <v>4.4198849432603993E-2</v>
      </c>
      <c r="H109" s="9">
        <f t="shared" si="46"/>
        <v>0.4224851178363157</v>
      </c>
      <c r="I109" s="10">
        <f t="shared" si="47"/>
        <v>0.90529169088181882</v>
      </c>
    </row>
    <row r="112" spans="1:9" x14ac:dyDescent="0.35">
      <c r="A112" s="18" t="s">
        <v>111</v>
      </c>
      <c r="B112" s="50" t="s">
        <v>88</v>
      </c>
      <c r="C112" s="51"/>
      <c r="D112" s="51"/>
      <c r="E112" s="51"/>
      <c r="F112" s="51"/>
      <c r="G112" s="51"/>
      <c r="H112" s="51"/>
      <c r="I112" s="52"/>
    </row>
    <row r="113" spans="1:9" ht="72.5" x14ac:dyDescent="0.35">
      <c r="A113" s="2"/>
      <c r="B113" s="3" t="s">
        <v>1</v>
      </c>
      <c r="C113" s="3" t="s">
        <v>98</v>
      </c>
      <c r="D113" s="3" t="s">
        <v>99</v>
      </c>
      <c r="E113" s="3" t="s">
        <v>4</v>
      </c>
      <c r="F113" s="3" t="s">
        <v>15</v>
      </c>
      <c r="G113" s="3" t="s">
        <v>16</v>
      </c>
      <c r="H113" s="4" t="s">
        <v>17</v>
      </c>
      <c r="I113" s="3" t="s">
        <v>18</v>
      </c>
    </row>
    <row r="114" spans="1:9" x14ac:dyDescent="0.35">
      <c r="A114" s="2">
        <v>1970</v>
      </c>
      <c r="B114" s="5">
        <v>63396676.460000001</v>
      </c>
      <c r="C114" s="6">
        <v>4604670.03</v>
      </c>
      <c r="D114" s="6">
        <v>2888257.13</v>
      </c>
      <c r="E114" s="7">
        <f>C114-D114</f>
        <v>1716412.9000000004</v>
      </c>
      <c r="F114" s="8">
        <f>C114/B114</f>
        <v>7.2632672359493597E-2</v>
      </c>
      <c r="G114" s="8">
        <f>D114/B114</f>
        <v>4.5558494408178316E-2</v>
      </c>
      <c r="H114" s="9">
        <f>F114-G114</f>
        <v>2.7074177951315281E-2</v>
      </c>
      <c r="I114" s="10">
        <f>H114/F114</f>
        <v>0.3727548095340939</v>
      </c>
    </row>
    <row r="115" spans="1:9" x14ac:dyDescent="0.35">
      <c r="A115" s="2">
        <v>1979</v>
      </c>
      <c r="B115" s="5">
        <v>65625581.659999996</v>
      </c>
      <c r="C115" s="6">
        <v>5150984.42</v>
      </c>
      <c r="D115" s="6">
        <v>2648517.0699999998</v>
      </c>
      <c r="E115" s="7">
        <f>C115-D115</f>
        <v>2502467.35</v>
      </c>
      <c r="F115" s="8">
        <f t="shared" ref="F115:F118" si="48">C115/B115</f>
        <v>7.8490495469994745E-2</v>
      </c>
      <c r="G115" s="8">
        <f t="shared" ref="G115:G118" si="49">D115/B115</f>
        <v>4.0357997643688998E-2</v>
      </c>
      <c r="H115" s="9">
        <f t="shared" ref="H115:H118" si="50">F115-G115</f>
        <v>3.8132497826305747E-2</v>
      </c>
      <c r="I115" s="10">
        <f t="shared" ref="I115:I118" si="51">H115/F115</f>
        <v>0.48582312543667144</v>
      </c>
    </row>
    <row r="116" spans="1:9" x14ac:dyDescent="0.35">
      <c r="A116" s="2">
        <v>1993</v>
      </c>
      <c r="B116" s="5">
        <v>72561071.111480713</v>
      </c>
      <c r="C116" s="6">
        <v>8487093.8117828369</v>
      </c>
      <c r="D116" s="6">
        <v>3008511.3617706299</v>
      </c>
      <c r="E116" s="7">
        <f>C116-D116</f>
        <v>5478582.450012207</v>
      </c>
      <c r="F116" s="8">
        <f t="shared" si="48"/>
        <v>0.1169648364030282</v>
      </c>
      <c r="G116" s="8">
        <f t="shared" si="49"/>
        <v>4.1461782684387896E-2</v>
      </c>
      <c r="H116" s="9">
        <f t="shared" si="50"/>
        <v>7.5503053718640301E-2</v>
      </c>
      <c r="I116" s="10">
        <f t="shared" si="51"/>
        <v>0.64551925211503602</v>
      </c>
    </row>
    <row r="117" spans="1:9" x14ac:dyDescent="0.35">
      <c r="A117" s="2">
        <v>1999</v>
      </c>
      <c r="B117" s="5">
        <v>74507602.301660061</v>
      </c>
      <c r="C117" s="6">
        <v>5545016.1219210615</v>
      </c>
      <c r="D117" s="6">
        <v>1848224.441001415</v>
      </c>
      <c r="E117" s="7">
        <f>C117-D117</f>
        <v>3696791.6809196463</v>
      </c>
      <c r="F117" s="8">
        <f t="shared" si="48"/>
        <v>7.4422152245228218E-2</v>
      </c>
      <c r="G117" s="8">
        <f t="shared" si="49"/>
        <v>2.480585046232572E-2</v>
      </c>
      <c r="H117" s="9">
        <f t="shared" si="50"/>
        <v>4.9616301782902494E-2</v>
      </c>
      <c r="I117" s="10">
        <f t="shared" si="51"/>
        <v>0.6666872736952294</v>
      </c>
    </row>
    <row r="118" spans="1:9" x14ac:dyDescent="0.35">
      <c r="A118" s="2">
        <v>2017</v>
      </c>
      <c r="B118" s="5">
        <v>77594680.49598217</v>
      </c>
      <c r="C118" s="6">
        <v>6042809.3025398254</v>
      </c>
      <c r="D118" s="6">
        <v>1849238.2005214691</v>
      </c>
      <c r="E118" s="7">
        <f>C118-D118</f>
        <v>4193571.1020183563</v>
      </c>
      <c r="F118" s="8">
        <f t="shared" si="48"/>
        <v>7.7876592363219033E-2</v>
      </c>
      <c r="G118" s="8">
        <f t="shared" si="49"/>
        <v>2.3832022874521949E-2</v>
      </c>
      <c r="H118" s="9">
        <f t="shared" si="50"/>
        <v>5.4044569488697083E-2</v>
      </c>
      <c r="I118" s="10">
        <f t="shared" si="51"/>
        <v>0.6939770712697777</v>
      </c>
    </row>
    <row r="121" spans="1:9" x14ac:dyDescent="0.35">
      <c r="A121" s="18" t="s">
        <v>112</v>
      </c>
      <c r="B121" s="50" t="s">
        <v>90</v>
      </c>
      <c r="C121" s="51"/>
      <c r="D121" s="51"/>
      <c r="E121" s="51"/>
      <c r="F121" s="51"/>
      <c r="G121" s="51"/>
      <c r="H121" s="51"/>
      <c r="I121" s="52"/>
    </row>
    <row r="122" spans="1:9" ht="72.5" x14ac:dyDescent="0.35">
      <c r="A122" s="2"/>
      <c r="B122" s="3" t="s">
        <v>1</v>
      </c>
      <c r="C122" s="3" t="s">
        <v>98</v>
      </c>
      <c r="D122" s="3" t="s">
        <v>99</v>
      </c>
      <c r="E122" s="3" t="s">
        <v>4</v>
      </c>
      <c r="F122" s="3" t="s">
        <v>15</v>
      </c>
      <c r="G122" s="3" t="s">
        <v>16</v>
      </c>
      <c r="H122" s="4" t="s">
        <v>17</v>
      </c>
      <c r="I122" s="3" t="s">
        <v>18</v>
      </c>
    </row>
    <row r="123" spans="1:9" x14ac:dyDescent="0.35">
      <c r="A123" s="2">
        <v>1970</v>
      </c>
      <c r="B123" s="5">
        <v>47858444.829999998</v>
      </c>
      <c r="C123" s="6">
        <v>2130193.89</v>
      </c>
      <c r="D123" s="6">
        <v>1500925.31</v>
      </c>
      <c r="E123" s="7">
        <f>C123-D123</f>
        <v>629268.58000000007</v>
      </c>
      <c r="F123" s="8">
        <f>C123/B123</f>
        <v>4.4510303198667479E-2</v>
      </c>
      <c r="G123" s="8">
        <f>D123/B123</f>
        <v>3.1361765208449632E-2</v>
      </c>
      <c r="H123" s="9">
        <f>F123-G123</f>
        <v>1.3148537990217847E-2</v>
      </c>
      <c r="I123" s="10">
        <f>H123/F123</f>
        <v>0.29540436809721571</v>
      </c>
    </row>
    <row r="124" spans="1:9" x14ac:dyDescent="0.35">
      <c r="A124" s="2">
        <v>1979</v>
      </c>
      <c r="B124" s="5">
        <v>50290120.509999998</v>
      </c>
      <c r="C124" s="6">
        <v>2433094.9900000002</v>
      </c>
      <c r="D124" s="6">
        <v>1446711.88</v>
      </c>
      <c r="E124" s="7">
        <f>C124-D124</f>
        <v>986383.11000000034</v>
      </c>
      <c r="F124" s="8">
        <f t="shared" ref="F124:F127" si="52">C124/B124</f>
        <v>4.8381172391825718E-2</v>
      </c>
      <c r="G124" s="8">
        <f t="shared" ref="G124:G127" si="53">D124/B124</f>
        <v>2.8767317821645044E-2</v>
      </c>
      <c r="H124" s="9">
        <f t="shared" ref="H124:H127" si="54">F124-G124</f>
        <v>1.9613854570180674E-2</v>
      </c>
      <c r="I124" s="10">
        <f t="shared" ref="I124:I127" si="55">H124/F124</f>
        <v>0.40540263082782485</v>
      </c>
    </row>
    <row r="125" spans="1:9" x14ac:dyDescent="0.35">
      <c r="A125" s="2">
        <v>1993</v>
      </c>
      <c r="B125" s="5">
        <v>50353968.638023376</v>
      </c>
      <c r="C125" s="6">
        <v>3318727.6585693359</v>
      </c>
      <c r="D125" s="6">
        <v>1464074.709777832</v>
      </c>
      <c r="E125" s="7">
        <f>C125-D125</f>
        <v>1854652.9487915039</v>
      </c>
      <c r="F125" s="8">
        <f t="shared" si="52"/>
        <v>6.590796611139986E-2</v>
      </c>
      <c r="G125" s="8">
        <f t="shared" si="53"/>
        <v>2.907565678293483E-2</v>
      </c>
      <c r="H125" s="9">
        <f t="shared" si="54"/>
        <v>3.6832309328465027E-2</v>
      </c>
      <c r="I125" s="10">
        <f t="shared" si="55"/>
        <v>0.5588445752704585</v>
      </c>
    </row>
    <row r="126" spans="1:9" x14ac:dyDescent="0.35">
      <c r="A126" s="2">
        <v>1999</v>
      </c>
      <c r="B126" s="5">
        <v>48663962.027985573</v>
      </c>
      <c r="C126" s="6">
        <v>2023034.9888648989</v>
      </c>
      <c r="D126" s="6">
        <v>656584.67094802856</v>
      </c>
      <c r="E126" s="7">
        <f>C126-D126</f>
        <v>1366450.3179168704</v>
      </c>
      <c r="F126" s="8">
        <f t="shared" si="52"/>
        <v>4.1571522427653877E-2</v>
      </c>
      <c r="G126" s="8">
        <f t="shared" si="53"/>
        <v>1.3492215668145581E-2</v>
      </c>
      <c r="H126" s="9">
        <f t="shared" si="54"/>
        <v>2.8079306759508295E-2</v>
      </c>
      <c r="I126" s="10">
        <f t="shared" si="55"/>
        <v>0.67544571667718389</v>
      </c>
    </row>
    <row r="127" spans="1:9" x14ac:dyDescent="0.35">
      <c r="A127" s="2">
        <v>2017</v>
      </c>
      <c r="B127" s="5">
        <v>42228903.252587318</v>
      </c>
      <c r="C127" s="6">
        <v>2112542.1314105992</v>
      </c>
      <c r="D127" s="6">
        <v>681512.83947753906</v>
      </c>
      <c r="E127" s="7">
        <f>C127-D127</f>
        <v>1431029.2919330602</v>
      </c>
      <c r="F127" s="8">
        <f t="shared" si="52"/>
        <v>5.0025976729129618E-2</v>
      </c>
      <c r="G127" s="8">
        <f t="shared" si="53"/>
        <v>1.6138539885849002E-2</v>
      </c>
      <c r="H127" s="9">
        <f t="shared" si="54"/>
        <v>3.3887436843280619E-2</v>
      </c>
      <c r="I127" s="10">
        <f t="shared" si="55"/>
        <v>0.6773968057988623</v>
      </c>
    </row>
    <row r="130" spans="1:9" x14ac:dyDescent="0.35">
      <c r="A130" s="18" t="s">
        <v>113</v>
      </c>
      <c r="B130" s="50" t="s">
        <v>92</v>
      </c>
      <c r="C130" s="51"/>
      <c r="D130" s="51"/>
      <c r="E130" s="51"/>
      <c r="F130" s="51"/>
      <c r="G130" s="51"/>
      <c r="H130" s="51"/>
      <c r="I130" s="52"/>
    </row>
    <row r="131" spans="1:9" ht="72.5" x14ac:dyDescent="0.35">
      <c r="A131" s="2"/>
      <c r="B131" s="3" t="s">
        <v>1</v>
      </c>
      <c r="C131" s="3" t="s">
        <v>98</v>
      </c>
      <c r="D131" s="3" t="s">
        <v>99</v>
      </c>
      <c r="E131" s="3" t="s">
        <v>4</v>
      </c>
      <c r="F131" s="3" t="s">
        <v>15</v>
      </c>
      <c r="G131" s="3" t="s">
        <v>16</v>
      </c>
      <c r="H131" s="4" t="s">
        <v>17</v>
      </c>
      <c r="I131" s="3" t="s">
        <v>18</v>
      </c>
    </row>
    <row r="132" spans="1:9" x14ac:dyDescent="0.35">
      <c r="A132" s="2">
        <v>1970</v>
      </c>
      <c r="B132" s="5">
        <v>6684914.2599999998</v>
      </c>
      <c r="C132" s="6">
        <v>1516318.35</v>
      </c>
      <c r="D132" s="6">
        <v>745245.55</v>
      </c>
      <c r="E132" s="7">
        <f>C132-D132</f>
        <v>771072.8</v>
      </c>
      <c r="F132" s="8">
        <f>C132/B132</f>
        <v>0.22682689575737358</v>
      </c>
      <c r="G132" s="8">
        <f>D132/B132</f>
        <v>0.11148169161409709</v>
      </c>
      <c r="H132" s="9">
        <f>F132-G132</f>
        <v>0.11534520414327649</v>
      </c>
      <c r="I132" s="10">
        <f>H132/F132</f>
        <v>0.50851643390057244</v>
      </c>
    </row>
    <row r="133" spans="1:9" x14ac:dyDescent="0.35">
      <c r="A133" s="2">
        <v>1979</v>
      </c>
      <c r="B133" s="5">
        <v>7598083.9400000004</v>
      </c>
      <c r="C133" s="6">
        <v>1789248.02</v>
      </c>
      <c r="D133" s="6">
        <v>684071.49</v>
      </c>
      <c r="E133" s="7">
        <f>C133-D133</f>
        <v>1105176.53</v>
      </c>
      <c r="F133" s="8">
        <f t="shared" ref="F133:F136" si="56">C133/B133</f>
        <v>0.23548674035838565</v>
      </c>
      <c r="G133" s="8">
        <f t="shared" ref="G133:G136" si="57">D133/B133</f>
        <v>9.0032104857214829E-2</v>
      </c>
      <c r="H133" s="9">
        <f t="shared" ref="H133:H136" si="58">F133-G133</f>
        <v>0.14545463550117083</v>
      </c>
      <c r="I133" s="10">
        <f t="shared" ref="I133:I136" si="59">H133/F133</f>
        <v>0.61767654212633971</v>
      </c>
    </row>
    <row r="134" spans="1:9" x14ac:dyDescent="0.35">
      <c r="A134" s="2">
        <v>1993</v>
      </c>
      <c r="B134" s="5">
        <v>9308256.4554901123</v>
      </c>
      <c r="C134" s="6">
        <v>2452107.404006958</v>
      </c>
      <c r="D134" s="6">
        <v>546764.60078430176</v>
      </c>
      <c r="E134" s="7">
        <f>C134-D134</f>
        <v>1905342.8032226563</v>
      </c>
      <c r="F134" s="8">
        <f t="shared" si="56"/>
        <v>0.26343358885010931</v>
      </c>
      <c r="G134" s="8">
        <f t="shared" si="57"/>
        <v>5.8739743946549086E-2</v>
      </c>
      <c r="H134" s="9">
        <f t="shared" si="58"/>
        <v>0.20469384490356024</v>
      </c>
      <c r="I134" s="10">
        <f t="shared" si="59"/>
        <v>0.7770225725468467</v>
      </c>
    </row>
    <row r="135" spans="1:9" x14ac:dyDescent="0.35">
      <c r="A135" s="2">
        <v>1999</v>
      </c>
      <c r="B135" s="5">
        <v>9344460.330373764</v>
      </c>
      <c r="C135" s="6">
        <v>1525056.834564209</v>
      </c>
      <c r="D135" s="6">
        <v>349148.64978027338</v>
      </c>
      <c r="E135" s="7">
        <f>C135-D135</f>
        <v>1175908.1847839355</v>
      </c>
      <c r="F135" s="8">
        <f t="shared" si="56"/>
        <v>0.16320437785016623</v>
      </c>
      <c r="G135" s="8">
        <f t="shared" si="57"/>
        <v>3.7364239071718333E-2</v>
      </c>
      <c r="H135" s="9">
        <f t="shared" si="58"/>
        <v>0.12584013877844791</v>
      </c>
      <c r="I135" s="10">
        <f t="shared" si="59"/>
        <v>0.77105859803576182</v>
      </c>
    </row>
    <row r="136" spans="1:9" x14ac:dyDescent="0.35">
      <c r="A136" s="2">
        <v>2017</v>
      </c>
      <c r="B136" s="5">
        <v>9057934.6845493317</v>
      </c>
      <c r="C136" s="6">
        <v>1340912.431785583</v>
      </c>
      <c r="D136" s="6">
        <v>337173.43098449713</v>
      </c>
      <c r="E136" s="7">
        <f>C136-D136</f>
        <v>1003739.000801086</v>
      </c>
      <c r="F136" s="8">
        <f t="shared" si="56"/>
        <v>0.1480373262210489</v>
      </c>
      <c r="G136" s="8">
        <f t="shared" si="57"/>
        <v>3.72240960800517E-2</v>
      </c>
      <c r="H136" s="9">
        <f t="shared" si="58"/>
        <v>0.1108132301409972</v>
      </c>
      <c r="I136" s="10">
        <f t="shared" si="59"/>
        <v>0.74854925423018792</v>
      </c>
    </row>
    <row r="139" spans="1:9" x14ac:dyDescent="0.35">
      <c r="A139" s="18" t="s">
        <v>114</v>
      </c>
      <c r="B139" s="50" t="s">
        <v>94</v>
      </c>
      <c r="C139" s="51"/>
      <c r="D139" s="51"/>
      <c r="E139" s="51"/>
      <c r="F139" s="51"/>
      <c r="G139" s="51"/>
      <c r="H139" s="51"/>
      <c r="I139" s="52"/>
    </row>
    <row r="140" spans="1:9" ht="72.5" x14ac:dyDescent="0.35">
      <c r="A140" s="2"/>
      <c r="B140" s="3" t="s">
        <v>1</v>
      </c>
      <c r="C140" s="3" t="s">
        <v>98</v>
      </c>
      <c r="D140" s="3" t="s">
        <v>99</v>
      </c>
      <c r="E140" s="3" t="s">
        <v>4</v>
      </c>
      <c r="F140" s="3" t="s">
        <v>15</v>
      </c>
      <c r="G140" s="3" t="s">
        <v>16</v>
      </c>
      <c r="H140" s="4" t="s">
        <v>17</v>
      </c>
      <c r="I140" s="3" t="s">
        <v>18</v>
      </c>
    </row>
    <row r="141" spans="1:9" x14ac:dyDescent="0.35">
      <c r="A141" s="2">
        <v>1970</v>
      </c>
      <c r="B141" s="5">
        <v>3107390.34</v>
      </c>
      <c r="C141" s="6">
        <v>501299.6</v>
      </c>
      <c r="D141" s="6">
        <v>297794.26</v>
      </c>
      <c r="E141" s="7">
        <f>C141-D141</f>
        <v>203505.33999999997</v>
      </c>
      <c r="F141" s="8">
        <f>C141/B141</f>
        <v>0.16132495282198761</v>
      </c>
      <c r="G141" s="8">
        <f>D141/B141</f>
        <v>9.5834197643801661E-2</v>
      </c>
      <c r="H141" s="9">
        <f>F141-G141</f>
        <v>6.549075517818595E-2</v>
      </c>
      <c r="I141" s="10">
        <f>H141/F141</f>
        <v>0.4059555204113468</v>
      </c>
    </row>
    <row r="142" spans="1:9" x14ac:dyDescent="0.35">
      <c r="A142" s="2">
        <v>1979</v>
      </c>
      <c r="B142" s="5">
        <v>4580128.9000000004</v>
      </c>
      <c r="C142" s="6">
        <v>670904.67000000004</v>
      </c>
      <c r="D142" s="6">
        <v>359979.55</v>
      </c>
      <c r="E142" s="7">
        <f>C142-D142</f>
        <v>310925.12000000005</v>
      </c>
      <c r="F142" s="8">
        <f t="shared" ref="F142:F145" si="60">C142/B142</f>
        <v>0.14648161321398617</v>
      </c>
      <c r="G142" s="8">
        <f t="shared" ref="G142:G145" si="61">D142/B142</f>
        <v>7.8595943009376862E-2</v>
      </c>
      <c r="H142" s="9">
        <f t="shared" ref="H142:H145" si="62">F142-G142</f>
        <v>6.7885670204609311E-2</v>
      </c>
      <c r="I142" s="10">
        <f t="shared" ref="I142:I145" si="63">H142/F142</f>
        <v>0.4634415795615196</v>
      </c>
    </row>
    <row r="143" spans="1:9" x14ac:dyDescent="0.35">
      <c r="A143" s="2">
        <v>1993</v>
      </c>
      <c r="B143" s="5">
        <v>9152901.8434143066</v>
      </c>
      <c r="C143" s="6">
        <v>2212674.019241333</v>
      </c>
      <c r="D143" s="6">
        <v>762221.88125610352</v>
      </c>
      <c r="E143" s="7">
        <f>C143-D143</f>
        <v>1450452.1379852295</v>
      </c>
      <c r="F143" s="8">
        <f t="shared" si="60"/>
        <v>0.24174562964786905</v>
      </c>
      <c r="G143" s="8">
        <f t="shared" si="61"/>
        <v>8.3276527411308046E-2</v>
      </c>
      <c r="H143" s="9">
        <f t="shared" si="62"/>
        <v>0.15846910223656102</v>
      </c>
      <c r="I143" s="10">
        <f t="shared" si="63"/>
        <v>0.6555200293274791</v>
      </c>
    </row>
    <row r="144" spans="1:9" x14ac:dyDescent="0.35">
      <c r="A144" s="2">
        <v>1999</v>
      </c>
      <c r="B144" s="5">
        <v>11763095.4738946</v>
      </c>
      <c r="C144" s="6">
        <v>1652892.9969248769</v>
      </c>
      <c r="D144" s="6">
        <v>661286.68989133835</v>
      </c>
      <c r="E144" s="7">
        <f>C144-D144</f>
        <v>991606.30703353859</v>
      </c>
      <c r="F144" s="8">
        <f t="shared" si="60"/>
        <v>0.14051513911394165</v>
      </c>
      <c r="G144" s="8">
        <f t="shared" si="61"/>
        <v>5.6217063897756103E-2</v>
      </c>
      <c r="H144" s="9">
        <f t="shared" si="62"/>
        <v>8.4298075216185542E-2</v>
      </c>
      <c r="I144" s="10">
        <f t="shared" si="63"/>
        <v>0.59992165789217544</v>
      </c>
    </row>
    <row r="145" spans="1:9" x14ac:dyDescent="0.35">
      <c r="A145" s="2">
        <v>2017</v>
      </c>
      <c r="B145" s="5">
        <v>18527018.88001442</v>
      </c>
      <c r="C145" s="6">
        <v>2028638.9093456271</v>
      </c>
      <c r="D145" s="6">
        <v>604083.41020774841</v>
      </c>
      <c r="E145" s="7">
        <f>C145-D145</f>
        <v>1424555.4991378787</v>
      </c>
      <c r="F145" s="8">
        <f t="shared" si="60"/>
        <v>0.10949624019296342</v>
      </c>
      <c r="G145" s="8">
        <f t="shared" si="61"/>
        <v>3.2605537572986933E-2</v>
      </c>
      <c r="H145" s="9">
        <f t="shared" si="62"/>
        <v>7.6890702619976492E-2</v>
      </c>
      <c r="I145" s="10">
        <f t="shared" si="63"/>
        <v>0.70222230904434046</v>
      </c>
    </row>
    <row r="148" spans="1:9" x14ac:dyDescent="0.35">
      <c r="A148" s="18" t="s">
        <v>115</v>
      </c>
      <c r="B148" s="50" t="s">
        <v>96</v>
      </c>
      <c r="C148" s="51"/>
      <c r="D148" s="51"/>
      <c r="E148" s="51"/>
      <c r="F148" s="51"/>
      <c r="G148" s="51"/>
      <c r="H148" s="51"/>
      <c r="I148" s="52"/>
    </row>
    <row r="149" spans="1:9" ht="72.5" x14ac:dyDescent="0.35">
      <c r="A149" s="2"/>
      <c r="B149" s="3" t="s">
        <v>1</v>
      </c>
      <c r="C149" s="3" t="s">
        <v>98</v>
      </c>
      <c r="D149" s="3" t="s">
        <v>99</v>
      </c>
      <c r="E149" s="3" t="s">
        <v>4</v>
      </c>
      <c r="F149" s="3" t="s">
        <v>15</v>
      </c>
      <c r="G149" s="3" t="s">
        <v>16</v>
      </c>
      <c r="H149" s="4" t="s">
        <v>17</v>
      </c>
      <c r="I149" s="3" t="s">
        <v>18</v>
      </c>
    </row>
    <row r="150" spans="1:9" x14ac:dyDescent="0.35">
      <c r="A150" s="2">
        <v>1970</v>
      </c>
      <c r="B150" s="5">
        <v>201677333.46000001</v>
      </c>
      <c r="C150" s="6">
        <v>29555620.800000001</v>
      </c>
      <c r="D150" s="6">
        <v>13110589.380000001</v>
      </c>
      <c r="E150" s="7">
        <f>C150-D150</f>
        <v>16445031.42</v>
      </c>
      <c r="F150" s="8">
        <f>C150/B150</f>
        <v>0.14654904590883022</v>
      </c>
      <c r="G150" s="8">
        <f>D150/B150</f>
        <v>6.5007748541064031E-2</v>
      </c>
      <c r="H150" s="9">
        <f>F150-G150</f>
        <v>8.1541297367766191E-2</v>
      </c>
      <c r="I150" s="10">
        <f>H150/F150</f>
        <v>0.55640960923412586</v>
      </c>
    </row>
    <row r="151" spans="1:9" x14ac:dyDescent="0.35">
      <c r="A151" s="2">
        <v>1979</v>
      </c>
      <c r="B151" s="5">
        <v>217476470.77000001</v>
      </c>
      <c r="C151" s="6">
        <v>33024937.34</v>
      </c>
      <c r="D151" s="6">
        <v>10621522.92</v>
      </c>
      <c r="E151" s="7">
        <f>C151-D151</f>
        <v>22403414.420000002</v>
      </c>
      <c r="F151" s="8">
        <f t="shared" ref="F151:F154" si="64">C151/B151</f>
        <v>0.15185522012138361</v>
      </c>
      <c r="G151" s="8">
        <f t="shared" ref="G151:G154" si="65">D151/B151</f>
        <v>4.8839871653210569E-2</v>
      </c>
      <c r="H151" s="9">
        <f t="shared" ref="H151:H154" si="66">F151-G151</f>
        <v>0.10301534846817303</v>
      </c>
      <c r="I151" s="10">
        <f t="shared" ref="I151:I154" si="67">H151/F151</f>
        <v>0.67837871089205215</v>
      </c>
    </row>
    <row r="152" spans="1:9" x14ac:dyDescent="0.35">
      <c r="A152" s="2">
        <v>1993</v>
      </c>
      <c r="B152" s="5">
        <v>259415318.1855087</v>
      </c>
      <c r="C152" s="6">
        <v>46997058.667648323</v>
      </c>
      <c r="D152" s="6">
        <v>12449486.26692963</v>
      </c>
      <c r="E152" s="7">
        <f>C152-D152</f>
        <v>34547572.400718689</v>
      </c>
      <c r="F152" s="8">
        <f t="shared" si="64"/>
        <v>0.18116531821008572</v>
      </c>
      <c r="G152" s="8">
        <f t="shared" si="65"/>
        <v>4.7990559516716602E-2</v>
      </c>
      <c r="H152" s="9">
        <f t="shared" si="66"/>
        <v>0.13317475869336912</v>
      </c>
      <c r="I152" s="10">
        <f t="shared" si="67"/>
        <v>0.735100735665835</v>
      </c>
    </row>
    <row r="153" spans="1:9" x14ac:dyDescent="0.35">
      <c r="A153" s="2">
        <v>1999</v>
      </c>
      <c r="B153" s="5">
        <v>273901366.99518901</v>
      </c>
      <c r="C153" s="6">
        <v>39637770.250615597</v>
      </c>
      <c r="D153" s="6">
        <v>9812944.2521729469</v>
      </c>
      <c r="E153" s="7">
        <f>C153-D153</f>
        <v>29824825.99844265</v>
      </c>
      <c r="F153" s="8">
        <f t="shared" si="64"/>
        <v>0.14471548895669376</v>
      </c>
      <c r="G153" s="8">
        <f t="shared" si="65"/>
        <v>3.5826561801516339E-2</v>
      </c>
      <c r="H153" s="9">
        <f t="shared" si="66"/>
        <v>0.10888892715517742</v>
      </c>
      <c r="I153" s="10">
        <f t="shared" si="67"/>
        <v>0.75243450400642697</v>
      </c>
    </row>
    <row r="154" spans="1:9" x14ac:dyDescent="0.35">
      <c r="A154" s="2">
        <v>2017</v>
      </c>
      <c r="B154" s="5">
        <v>323156086.54185021</v>
      </c>
      <c r="C154" s="6">
        <v>53586669.101088293</v>
      </c>
      <c r="D154" s="6">
        <v>12687206.11274934</v>
      </c>
      <c r="E154" s="7">
        <f>C154-D154</f>
        <v>40899462.988338955</v>
      </c>
      <c r="F154" s="8">
        <f t="shared" si="64"/>
        <v>0.16582286805898849</v>
      </c>
      <c r="G154" s="8">
        <f t="shared" si="65"/>
        <v>3.9260303739030111E-2</v>
      </c>
      <c r="H154" s="9">
        <f t="shared" si="66"/>
        <v>0.12656256431995838</v>
      </c>
      <c r="I154" s="10">
        <f t="shared" si="67"/>
        <v>0.76323950852747302</v>
      </c>
    </row>
  </sheetData>
  <mergeCells count="18">
    <mergeCell ref="B148:I148"/>
    <mergeCell ref="B49:I49"/>
    <mergeCell ref="B58:I58"/>
    <mergeCell ref="B67:I67"/>
    <mergeCell ref="B76:I76"/>
    <mergeCell ref="B85:I85"/>
    <mergeCell ref="B94:I94"/>
    <mergeCell ref="B103:I103"/>
    <mergeCell ref="B112:I112"/>
    <mergeCell ref="B121:I121"/>
    <mergeCell ref="B130:I130"/>
    <mergeCell ref="B139:I139"/>
    <mergeCell ref="B40:I40"/>
    <mergeCell ref="A2:I2"/>
    <mergeCell ref="B4:I4"/>
    <mergeCell ref="B13:I13"/>
    <mergeCell ref="B22:I22"/>
    <mergeCell ref="B31:I3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7605B-B5BC-4A5B-B586-82FB83E83F66}">
  <dimension ref="A1:D154"/>
  <sheetViews>
    <sheetView topLeftCell="A7" workbookViewId="0">
      <selection activeCell="A3" sqref="A3"/>
    </sheetView>
  </sheetViews>
  <sheetFormatPr defaultRowHeight="14.5" x14ac:dyDescent="0.35"/>
  <cols>
    <col min="1" max="1" width="38.08984375" customWidth="1"/>
    <col min="2" max="4" width="20.6328125" customWidth="1"/>
  </cols>
  <sheetData>
    <row r="1" spans="1:4" x14ac:dyDescent="0.35">
      <c r="A1" s="11" t="s">
        <v>171</v>
      </c>
    </row>
    <row r="2" spans="1:4" ht="87" customHeight="1" x14ac:dyDescent="0.35">
      <c r="A2" s="43" t="s">
        <v>116</v>
      </c>
      <c r="B2" s="43"/>
      <c r="C2" s="43"/>
      <c r="D2" s="43"/>
    </row>
    <row r="4" spans="1:4" ht="14.4" customHeight="1" x14ac:dyDescent="0.35">
      <c r="A4" s="19" t="s">
        <v>117</v>
      </c>
      <c r="B4" s="53" t="s">
        <v>64</v>
      </c>
      <c r="C4" s="53"/>
      <c r="D4" s="53"/>
    </row>
    <row r="5" spans="1:4" ht="43.5" x14ac:dyDescent="0.35">
      <c r="A5" s="2"/>
      <c r="B5" s="3" t="s">
        <v>118</v>
      </c>
      <c r="C5" s="3" t="s">
        <v>119</v>
      </c>
      <c r="D5" s="3" t="s">
        <v>120</v>
      </c>
    </row>
    <row r="6" spans="1:4" x14ac:dyDescent="0.35">
      <c r="A6" s="2">
        <v>1970</v>
      </c>
      <c r="B6" s="20">
        <v>6203879241.9460268</v>
      </c>
      <c r="C6" s="20">
        <v>4454766193.8329697</v>
      </c>
      <c r="D6" s="21">
        <f>(C6-B6)/B6</f>
        <v>-0.28193860323502962</v>
      </c>
    </row>
    <row r="7" spans="1:4" x14ac:dyDescent="0.35">
      <c r="A7" s="2">
        <v>1979</v>
      </c>
      <c r="B7" s="20">
        <v>12101966454.816099</v>
      </c>
      <c r="C7" s="20">
        <v>9031395663.4716015</v>
      </c>
      <c r="D7" s="21">
        <f t="shared" ref="D7:D10" si="0">(C7-B7)/B7</f>
        <v>-0.25372494650425453</v>
      </c>
    </row>
    <row r="8" spans="1:4" x14ac:dyDescent="0.35">
      <c r="A8" s="2">
        <v>1993</v>
      </c>
      <c r="B8" s="20">
        <v>37566669335.804901</v>
      </c>
      <c r="C8" s="20">
        <v>30100886000.30497</v>
      </c>
      <c r="D8" s="21">
        <f t="shared" si="0"/>
        <v>-0.19873423615929325</v>
      </c>
    </row>
    <row r="9" spans="1:4" x14ac:dyDescent="0.35">
      <c r="A9" s="2">
        <v>1999</v>
      </c>
      <c r="B9" s="20">
        <v>40436160386.415092</v>
      </c>
      <c r="C9" s="20">
        <v>33313406625.140499</v>
      </c>
      <c r="D9" s="21">
        <f t="shared" si="0"/>
        <v>-0.17614812319489043</v>
      </c>
    </row>
    <row r="10" spans="1:4" x14ac:dyDescent="0.35">
      <c r="A10" s="2">
        <v>2017</v>
      </c>
      <c r="B10" s="20">
        <v>103048469200.405</v>
      </c>
      <c r="C10" s="20">
        <v>79434086463.792786</v>
      </c>
      <c r="D10" s="21">
        <f t="shared" si="0"/>
        <v>-0.22915801583318818</v>
      </c>
    </row>
    <row r="13" spans="1:4" ht="14.4" customHeight="1" x14ac:dyDescent="0.35">
      <c r="A13" s="19" t="s">
        <v>121</v>
      </c>
      <c r="B13" s="54" t="s">
        <v>66</v>
      </c>
      <c r="C13" s="53"/>
      <c r="D13" s="53"/>
    </row>
    <row r="14" spans="1:4" ht="43.5" x14ac:dyDescent="0.35">
      <c r="A14" s="2"/>
      <c r="B14" s="3" t="s">
        <v>118</v>
      </c>
      <c r="C14" s="3" t="s">
        <v>119</v>
      </c>
      <c r="D14" s="3" t="s">
        <v>120</v>
      </c>
    </row>
    <row r="15" spans="1:4" x14ac:dyDescent="0.35">
      <c r="A15" s="2">
        <v>1970</v>
      </c>
      <c r="B15" s="20">
        <v>3962223402.9562759</v>
      </c>
      <c r="C15" s="20">
        <v>2844736277.0064158</v>
      </c>
      <c r="D15" s="21">
        <f>(C15-B15)/B15</f>
        <v>-0.2820353655768339</v>
      </c>
    </row>
    <row r="16" spans="1:4" x14ac:dyDescent="0.35">
      <c r="A16" s="2">
        <v>1979</v>
      </c>
      <c r="B16" s="20">
        <v>8178583127.9902945</v>
      </c>
      <c r="C16" s="20">
        <v>6178992412.5641928</v>
      </c>
      <c r="D16" s="21">
        <f t="shared" ref="D16:D19" si="1">(C16-B16)/B16</f>
        <v>-0.24449109144378861</v>
      </c>
    </row>
    <row r="17" spans="1:4" x14ac:dyDescent="0.35">
      <c r="A17" s="2">
        <v>1993</v>
      </c>
      <c r="B17" s="20">
        <v>21458215682.89743</v>
      </c>
      <c r="C17" s="20">
        <v>17457068606.958801</v>
      </c>
      <c r="D17" s="21">
        <f t="shared" si="1"/>
        <v>-0.18646224528014288</v>
      </c>
    </row>
    <row r="18" spans="1:4" x14ac:dyDescent="0.35">
      <c r="A18" s="2">
        <v>1999</v>
      </c>
      <c r="B18" s="20">
        <v>23282395705.15213</v>
      </c>
      <c r="C18" s="20">
        <v>18821471531.534519</v>
      </c>
      <c r="D18" s="21">
        <f t="shared" si="1"/>
        <v>-0.19160073688767601</v>
      </c>
    </row>
    <row r="19" spans="1:4" x14ac:dyDescent="0.35">
      <c r="A19" s="2">
        <v>2017</v>
      </c>
      <c r="B19" s="20">
        <v>51232222647.486343</v>
      </c>
      <c r="C19" s="20">
        <v>39523353772.179543</v>
      </c>
      <c r="D19" s="21">
        <f t="shared" si="1"/>
        <v>-0.22854501074200972</v>
      </c>
    </row>
    <row r="22" spans="1:4" x14ac:dyDescent="0.35">
      <c r="A22" s="19" t="s">
        <v>122</v>
      </c>
      <c r="B22" s="53" t="s">
        <v>68</v>
      </c>
      <c r="C22" s="53"/>
      <c r="D22" s="53"/>
    </row>
    <row r="23" spans="1:4" ht="43.5" x14ac:dyDescent="0.35">
      <c r="A23" s="2"/>
      <c r="B23" s="3" t="s">
        <v>118</v>
      </c>
      <c r="C23" s="3" t="s">
        <v>119</v>
      </c>
      <c r="D23" s="3" t="s">
        <v>120</v>
      </c>
    </row>
    <row r="24" spans="1:4" x14ac:dyDescent="0.35">
      <c r="A24" s="2">
        <v>1970</v>
      </c>
      <c r="B24" s="20">
        <v>1145678311.4214361</v>
      </c>
      <c r="C24" s="20">
        <v>782211030.39308774</v>
      </c>
      <c r="D24" s="21">
        <f>(C24-B24)/B24</f>
        <v>-0.31725073033581014</v>
      </c>
    </row>
    <row r="25" spans="1:4" x14ac:dyDescent="0.35">
      <c r="A25" s="2">
        <v>1979</v>
      </c>
      <c r="B25" s="20">
        <v>2391423907.026825</v>
      </c>
      <c r="C25" s="20">
        <v>1579117426.4738269</v>
      </c>
      <c r="D25" s="21">
        <f t="shared" ref="D25:D28" si="2">(C25-B25)/B25</f>
        <v>-0.33967481807226341</v>
      </c>
    </row>
    <row r="26" spans="1:4" x14ac:dyDescent="0.35">
      <c r="A26" s="2">
        <v>1993</v>
      </c>
      <c r="B26" s="20">
        <v>7241862677.4523783</v>
      </c>
      <c r="C26" s="20">
        <v>5071227779.1830835</v>
      </c>
      <c r="D26" s="21">
        <f t="shared" si="2"/>
        <v>-0.29973433561887208</v>
      </c>
    </row>
    <row r="27" spans="1:4" x14ac:dyDescent="0.35">
      <c r="A27" s="2">
        <v>1999</v>
      </c>
      <c r="B27" s="20">
        <v>7090517184.4600334</v>
      </c>
      <c r="C27" s="20">
        <v>5363664249.6507645</v>
      </c>
      <c r="D27" s="21">
        <f t="shared" si="2"/>
        <v>-0.24354400248742569</v>
      </c>
    </row>
    <row r="28" spans="1:4" x14ac:dyDescent="0.35">
      <c r="A28" s="2">
        <v>2017</v>
      </c>
      <c r="B28" s="20">
        <v>20387923699.744549</v>
      </c>
      <c r="C28" s="20">
        <v>14244287707.089029</v>
      </c>
      <c r="D28" s="21">
        <f t="shared" si="2"/>
        <v>-0.30133701121966122</v>
      </c>
    </row>
    <row r="31" spans="1:4" x14ac:dyDescent="0.35">
      <c r="A31" s="19" t="s">
        <v>123</v>
      </c>
      <c r="B31" s="53" t="s">
        <v>70</v>
      </c>
      <c r="C31" s="53"/>
      <c r="D31" s="53"/>
    </row>
    <row r="32" spans="1:4" ht="43.5" x14ac:dyDescent="0.35">
      <c r="A32" s="2"/>
      <c r="B32" s="3" t="s">
        <v>118</v>
      </c>
      <c r="C32" s="3" t="s">
        <v>119</v>
      </c>
      <c r="D32" s="3" t="s">
        <v>120</v>
      </c>
    </row>
    <row r="33" spans="1:4" x14ac:dyDescent="0.35">
      <c r="A33" s="2">
        <v>1970</v>
      </c>
      <c r="B33" s="20">
        <v>275627928.24910659</v>
      </c>
      <c r="C33" s="20">
        <v>197479057.26561809</v>
      </c>
      <c r="D33" s="21">
        <f>(C33-B33)/B33</f>
        <v>-0.28353030652561173</v>
      </c>
    </row>
    <row r="34" spans="1:4" x14ac:dyDescent="0.35">
      <c r="A34" s="2">
        <v>1979</v>
      </c>
      <c r="B34" s="20">
        <v>832783860.66858411</v>
      </c>
      <c r="C34" s="20">
        <v>668502476.19423044</v>
      </c>
      <c r="D34" s="21">
        <f t="shared" ref="D34:D37" si="3">(C34-B34)/B34</f>
        <v>-0.19726773324168842</v>
      </c>
    </row>
    <row r="35" spans="1:4" x14ac:dyDescent="0.35">
      <c r="A35" s="2">
        <v>1993</v>
      </c>
      <c r="B35" s="20">
        <v>5756063463.0964499</v>
      </c>
      <c r="C35" s="20">
        <v>4898924380.1402826</v>
      </c>
      <c r="D35" s="21">
        <f t="shared" si="3"/>
        <v>-0.14891063805176896</v>
      </c>
    </row>
    <row r="36" spans="1:4" x14ac:dyDescent="0.35">
      <c r="A36" s="2">
        <v>1999</v>
      </c>
      <c r="B36" s="20">
        <v>5798992931.9984226</v>
      </c>
      <c r="C36" s="20">
        <v>5280975756.763463</v>
      </c>
      <c r="D36" s="21">
        <f t="shared" si="3"/>
        <v>-8.9328816453039347E-2</v>
      </c>
    </row>
    <row r="37" spans="1:4" x14ac:dyDescent="0.35">
      <c r="A37" s="2">
        <v>2017</v>
      </c>
      <c r="B37" s="20">
        <v>19573394313.155331</v>
      </c>
      <c r="C37" s="20">
        <v>15438906164.453291</v>
      </c>
      <c r="D37" s="21">
        <f t="shared" si="3"/>
        <v>-0.21123000347074392</v>
      </c>
    </row>
    <row r="40" spans="1:4" x14ac:dyDescent="0.35">
      <c r="A40" s="19" t="s">
        <v>124</v>
      </c>
      <c r="B40" s="53" t="s">
        <v>72</v>
      </c>
      <c r="C40" s="53"/>
      <c r="D40" s="53"/>
    </row>
    <row r="41" spans="1:4" ht="43.5" x14ac:dyDescent="0.35">
      <c r="A41" s="2"/>
      <c r="B41" s="3" t="s">
        <v>118</v>
      </c>
      <c r="C41" s="3" t="s">
        <v>119</v>
      </c>
      <c r="D41" s="3" t="s">
        <v>120</v>
      </c>
    </row>
    <row r="42" spans="1:4" x14ac:dyDescent="0.35">
      <c r="A42" s="2">
        <v>1970</v>
      </c>
      <c r="B42" s="20">
        <v>11194819534.63974</v>
      </c>
      <c r="C42" s="20">
        <v>7727719718.2008533</v>
      </c>
      <c r="D42" s="21">
        <f>(C42-B42)/B42</f>
        <v>-0.30970573538150931</v>
      </c>
    </row>
    <row r="43" spans="1:4" x14ac:dyDescent="0.35">
      <c r="A43" s="2">
        <v>1979</v>
      </c>
      <c r="B43" s="20">
        <v>20492877600.97242</v>
      </c>
      <c r="C43" s="20">
        <v>11678956125.169411</v>
      </c>
      <c r="D43" s="21">
        <f t="shared" ref="D43:D46" si="4">(C43-B43)/B43</f>
        <v>-0.43009681936443978</v>
      </c>
    </row>
    <row r="44" spans="1:4" x14ac:dyDescent="0.35">
      <c r="A44" s="2">
        <v>1993</v>
      </c>
      <c r="B44" s="20">
        <v>58103226533.185341</v>
      </c>
      <c r="C44" s="20">
        <v>27194927256.874649</v>
      </c>
      <c r="D44" s="21">
        <f t="shared" si="4"/>
        <v>-0.53195495535273907</v>
      </c>
    </row>
    <row r="45" spans="1:4" x14ac:dyDescent="0.35">
      <c r="A45" s="2">
        <v>1999</v>
      </c>
      <c r="B45" s="20">
        <v>47171740506.739227</v>
      </c>
      <c r="C45" s="20">
        <v>20166613056.295292</v>
      </c>
      <c r="D45" s="21">
        <f t="shared" si="4"/>
        <v>-0.57248528802081888</v>
      </c>
    </row>
    <row r="46" spans="1:4" x14ac:dyDescent="0.35">
      <c r="A46" s="2">
        <v>2017</v>
      </c>
      <c r="B46" s="20">
        <v>71930680061.629959</v>
      </c>
      <c r="C46" s="20">
        <v>23445333892.610489</v>
      </c>
      <c r="D46" s="21">
        <f t="shared" si="4"/>
        <v>-0.67405655177286505</v>
      </c>
    </row>
    <row r="49" spans="1:4" x14ac:dyDescent="0.35">
      <c r="A49" s="19" t="s">
        <v>125</v>
      </c>
      <c r="B49" s="53" t="s">
        <v>74</v>
      </c>
      <c r="C49" s="53"/>
      <c r="D49" s="53"/>
    </row>
    <row r="50" spans="1:4" ht="43.5" x14ac:dyDescent="0.35">
      <c r="A50" s="2"/>
      <c r="B50" s="3" t="s">
        <v>118</v>
      </c>
      <c r="C50" s="3" t="s">
        <v>119</v>
      </c>
      <c r="D50" s="3" t="s">
        <v>120</v>
      </c>
    </row>
    <row r="51" spans="1:4" x14ac:dyDescent="0.35">
      <c r="A51" s="2">
        <v>1970</v>
      </c>
      <c r="B51" s="20">
        <v>5099094881.019021</v>
      </c>
      <c r="C51" s="20">
        <v>3817536699.8160558</v>
      </c>
      <c r="D51" s="21">
        <f>(C51-B51)/B51</f>
        <v>-0.25133052259401262</v>
      </c>
    </row>
    <row r="52" spans="1:4" x14ac:dyDescent="0.35">
      <c r="A52" s="2">
        <v>1979</v>
      </c>
      <c r="B52" s="20">
        <v>9378388772.9714661</v>
      </c>
      <c r="C52" s="20">
        <v>5933185081.3966379</v>
      </c>
      <c r="D52" s="21">
        <f t="shared" ref="D52:D55" si="5">(C52-B52)/B52</f>
        <v>-0.36735560606144968</v>
      </c>
    </row>
    <row r="53" spans="1:4" x14ac:dyDescent="0.35">
      <c r="A53" s="2">
        <v>1993</v>
      </c>
      <c r="B53" s="20">
        <v>22002670392.367142</v>
      </c>
      <c r="C53" s="20">
        <v>11648883458.71332</v>
      </c>
      <c r="D53" s="21">
        <f t="shared" si="5"/>
        <v>-0.47056956037689013</v>
      </c>
    </row>
    <row r="54" spans="1:4" x14ac:dyDescent="0.35">
      <c r="A54" s="2">
        <v>1999</v>
      </c>
      <c r="B54" s="20">
        <v>15607022862.395901</v>
      </c>
      <c r="C54" s="20">
        <v>6937571493.3297596</v>
      </c>
      <c r="D54" s="21">
        <f t="shared" si="5"/>
        <v>-0.55548399239899982</v>
      </c>
    </row>
    <row r="55" spans="1:4" x14ac:dyDescent="0.35">
      <c r="A55" s="2">
        <v>2017</v>
      </c>
      <c r="B55" s="20">
        <v>22098390739.508251</v>
      </c>
      <c r="C55" s="20">
        <v>7545393617.6823368</v>
      </c>
      <c r="D55" s="21">
        <f t="shared" si="5"/>
        <v>-0.65855461121010828</v>
      </c>
    </row>
    <row r="58" spans="1:4" x14ac:dyDescent="0.35">
      <c r="A58" s="19" t="s">
        <v>126</v>
      </c>
      <c r="B58" s="53" t="s">
        <v>76</v>
      </c>
      <c r="C58" s="53"/>
      <c r="D58" s="53"/>
    </row>
    <row r="59" spans="1:4" ht="43.5" x14ac:dyDescent="0.35">
      <c r="A59" s="2"/>
      <c r="B59" s="3" t="s">
        <v>118</v>
      </c>
      <c r="C59" s="3" t="s">
        <v>119</v>
      </c>
      <c r="D59" s="3" t="s">
        <v>120</v>
      </c>
    </row>
    <row r="60" spans="1:4" x14ac:dyDescent="0.35">
      <c r="A60" s="2">
        <v>1970</v>
      </c>
      <c r="B60" s="20">
        <v>3720310517.0141811</v>
      </c>
      <c r="C60" s="20">
        <v>2175208188.9142809</v>
      </c>
      <c r="D60" s="21">
        <f>(C60-B60)/B60</f>
        <v>-0.41531542085899775</v>
      </c>
    </row>
    <row r="61" spans="1:4" x14ac:dyDescent="0.35">
      <c r="A61" s="2">
        <v>1979</v>
      </c>
      <c r="B61" s="20">
        <v>7258413489.173914</v>
      </c>
      <c r="C61" s="20">
        <v>3403322716.370718</v>
      </c>
      <c r="D61" s="21">
        <f t="shared" ref="D61:D64" si="6">(C61-B61)/B61</f>
        <v>-0.53112030315621317</v>
      </c>
    </row>
    <row r="62" spans="1:4" x14ac:dyDescent="0.35">
      <c r="A62" s="2">
        <v>1993</v>
      </c>
      <c r="B62" s="20">
        <v>18497533082.474548</v>
      </c>
      <c r="C62" s="20">
        <v>6675120409.7039804</v>
      </c>
      <c r="D62" s="21">
        <f t="shared" si="6"/>
        <v>-0.63913456027126614</v>
      </c>
    </row>
    <row r="63" spans="1:4" x14ac:dyDescent="0.35">
      <c r="A63" s="2">
        <v>1999</v>
      </c>
      <c r="B63" s="20">
        <v>15135804572.340521</v>
      </c>
      <c r="C63" s="20">
        <v>5237579942.6043615</v>
      </c>
      <c r="D63" s="21">
        <f t="shared" si="6"/>
        <v>-0.65396091647644417</v>
      </c>
    </row>
    <row r="64" spans="1:4" x14ac:dyDescent="0.35">
      <c r="A64" s="2">
        <v>2017</v>
      </c>
      <c r="B64" s="20">
        <v>18252028405.41032</v>
      </c>
      <c r="C64" s="20">
        <v>4926175038.7752113</v>
      </c>
      <c r="D64" s="21">
        <f t="shared" si="6"/>
        <v>-0.73010259849721804</v>
      </c>
    </row>
    <row r="67" spans="1:4" x14ac:dyDescent="0.35">
      <c r="A67" s="19" t="s">
        <v>127</v>
      </c>
      <c r="B67" s="53" t="s">
        <v>78</v>
      </c>
      <c r="C67" s="53"/>
      <c r="D67" s="53"/>
    </row>
    <row r="68" spans="1:4" ht="43.5" x14ac:dyDescent="0.35">
      <c r="A68" s="2"/>
      <c r="B68" s="3" t="s">
        <v>118</v>
      </c>
      <c r="C68" s="3" t="s">
        <v>119</v>
      </c>
      <c r="D68" s="3" t="s">
        <v>120</v>
      </c>
    </row>
    <row r="69" spans="1:4" x14ac:dyDescent="0.35">
      <c r="A69" s="2">
        <v>1970</v>
      </c>
      <c r="B69" s="20">
        <v>1318151078.5669861</v>
      </c>
      <c r="C69" s="20">
        <v>896064412.51448095</v>
      </c>
      <c r="D69" s="21">
        <f>(C69-B69)/B69</f>
        <v>-0.32021114492533903</v>
      </c>
    </row>
    <row r="70" spans="1:4" x14ac:dyDescent="0.35">
      <c r="A70" s="2">
        <v>1979</v>
      </c>
      <c r="B70" s="20">
        <v>2922011857.369638</v>
      </c>
      <c r="C70" s="20">
        <v>1753921167.2613931</v>
      </c>
      <c r="D70" s="21">
        <f t="shared" ref="D70:D73" si="7">(C70-B70)/B70</f>
        <v>-0.39975562972552309</v>
      </c>
    </row>
    <row r="71" spans="1:4" x14ac:dyDescent="0.35">
      <c r="A71" s="2">
        <v>1993</v>
      </c>
      <c r="B71" s="20">
        <v>14561041055.73472</v>
      </c>
      <c r="C71" s="20">
        <v>7269296769.2655878</v>
      </c>
      <c r="D71" s="21">
        <f t="shared" si="7"/>
        <v>-0.50077080742776647</v>
      </c>
    </row>
    <row r="72" spans="1:4" x14ac:dyDescent="0.35">
      <c r="A72" s="2">
        <v>1999</v>
      </c>
      <c r="B72" s="20">
        <v>13168244701.134279</v>
      </c>
      <c r="C72" s="20">
        <v>6437086399.5866938</v>
      </c>
      <c r="D72" s="21">
        <f t="shared" si="7"/>
        <v>-0.51116594916919944</v>
      </c>
    </row>
    <row r="73" spans="1:4" x14ac:dyDescent="0.35">
      <c r="A73" s="2">
        <v>2017</v>
      </c>
      <c r="B73" s="20">
        <v>24154950319.837761</v>
      </c>
      <c r="C73" s="20">
        <v>8471235257.2377195</v>
      </c>
      <c r="D73" s="21">
        <f t="shared" si="7"/>
        <v>-0.64929610100334012</v>
      </c>
    </row>
    <row r="76" spans="1:4" x14ac:dyDescent="0.35">
      <c r="A76" s="19" t="s">
        <v>128</v>
      </c>
      <c r="B76" s="53" t="s">
        <v>80</v>
      </c>
      <c r="C76" s="53"/>
      <c r="D76" s="53"/>
    </row>
    <row r="77" spans="1:4" ht="43.5" x14ac:dyDescent="0.35">
      <c r="A77" s="2"/>
      <c r="B77" s="3" t="s">
        <v>118</v>
      </c>
      <c r="C77" s="3" t="s">
        <v>119</v>
      </c>
      <c r="D77" s="3" t="s">
        <v>120</v>
      </c>
    </row>
    <row r="78" spans="1:4" x14ac:dyDescent="0.35">
      <c r="A78" s="2">
        <v>1970</v>
      </c>
      <c r="B78" s="20">
        <v>17553440854.32962</v>
      </c>
      <c r="C78" s="20">
        <v>5770567624.5303812</v>
      </c>
      <c r="D78" s="21">
        <f>(C78-B78)/B78</f>
        <v>-0.67125718128892953</v>
      </c>
    </row>
    <row r="79" spans="1:4" x14ac:dyDescent="0.35">
      <c r="A79" s="2">
        <v>1979</v>
      </c>
      <c r="B79" s="20">
        <v>34292109434.201149</v>
      </c>
      <c r="C79" s="20">
        <v>6368977395.5572624</v>
      </c>
      <c r="D79" s="21">
        <f t="shared" ref="D79:D82" si="8">(C79-B79)/B79</f>
        <v>-0.81427280209233266</v>
      </c>
    </row>
    <row r="80" spans="1:4" x14ac:dyDescent="0.35">
      <c r="A80" s="2">
        <v>1993</v>
      </c>
      <c r="B80" s="20">
        <v>79036279218.679871</v>
      </c>
      <c r="C80" s="20">
        <v>13331156366.97644</v>
      </c>
      <c r="D80" s="21">
        <f t="shared" si="8"/>
        <v>-0.83132864427876962</v>
      </c>
    </row>
    <row r="81" spans="1:4" x14ac:dyDescent="0.35">
      <c r="A81" s="2">
        <v>1999</v>
      </c>
      <c r="B81" s="20">
        <v>90107140539.712753</v>
      </c>
      <c r="C81" s="20">
        <v>13504528501.084749</v>
      </c>
      <c r="D81" s="21">
        <f t="shared" si="8"/>
        <v>-0.85012809839268044</v>
      </c>
    </row>
    <row r="82" spans="1:4" x14ac:dyDescent="0.35">
      <c r="A82" s="2">
        <v>2017</v>
      </c>
      <c r="B82" s="20">
        <v>206527005072.71921</v>
      </c>
      <c r="C82" s="20">
        <v>29180210545.488991</v>
      </c>
      <c r="D82" s="21">
        <f t="shared" si="8"/>
        <v>-0.85870995158616437</v>
      </c>
    </row>
    <row r="85" spans="1:4" x14ac:dyDescent="0.35">
      <c r="A85" s="19" t="s">
        <v>129</v>
      </c>
      <c r="B85" s="53" t="s">
        <v>82</v>
      </c>
      <c r="C85" s="53"/>
      <c r="D85" s="53"/>
    </row>
    <row r="86" spans="1:4" ht="43.5" x14ac:dyDescent="0.35">
      <c r="A86" s="2"/>
      <c r="B86" s="3" t="s">
        <v>118</v>
      </c>
      <c r="C86" s="3" t="s">
        <v>119</v>
      </c>
      <c r="D86" s="3" t="s">
        <v>120</v>
      </c>
    </row>
    <row r="87" spans="1:4" x14ac:dyDescent="0.35">
      <c r="A87" s="2">
        <v>1970</v>
      </c>
      <c r="B87" s="20">
        <v>13927665011.57752</v>
      </c>
      <c r="C87" s="20">
        <v>4202754032.9008331</v>
      </c>
      <c r="D87" s="21">
        <f>(C87-B87)/B87</f>
        <v>-0.69824417593277488</v>
      </c>
    </row>
    <row r="88" spans="1:4" x14ac:dyDescent="0.35">
      <c r="A88" s="2">
        <v>1979</v>
      </c>
      <c r="B88" s="20">
        <v>28176797701.42802</v>
      </c>
      <c r="C88" s="20">
        <v>4735187608.3854361</v>
      </c>
      <c r="D88" s="21">
        <f t="shared" ref="D88:D91" si="9">(C88-B88)/B88</f>
        <v>-0.83194727596225548</v>
      </c>
    </row>
    <row r="89" spans="1:4" x14ac:dyDescent="0.35">
      <c r="A89" s="2">
        <v>1993</v>
      </c>
      <c r="B89" s="20">
        <v>63684230215.429718</v>
      </c>
      <c r="C89" s="20">
        <v>9744609267.1718845</v>
      </c>
      <c r="D89" s="21">
        <f t="shared" si="9"/>
        <v>-0.84698552162430141</v>
      </c>
    </row>
    <row r="90" spans="1:4" x14ac:dyDescent="0.35">
      <c r="A90" s="2">
        <v>1999</v>
      </c>
      <c r="B90" s="20">
        <v>70233371211.029739</v>
      </c>
      <c r="C90" s="20">
        <v>8769322430.6822834</v>
      </c>
      <c r="D90" s="21">
        <f t="shared" si="9"/>
        <v>-0.87514023206527913</v>
      </c>
    </row>
    <row r="91" spans="1:4" x14ac:dyDescent="0.35">
      <c r="A91" s="2">
        <v>2017</v>
      </c>
      <c r="B91" s="20">
        <v>147994634655.39499</v>
      </c>
      <c r="C91" s="20">
        <v>18840292571.454441</v>
      </c>
      <c r="D91" s="21">
        <f t="shared" si="9"/>
        <v>-0.87269611080615184</v>
      </c>
    </row>
    <row r="94" spans="1:4" x14ac:dyDescent="0.35">
      <c r="A94" s="19" t="s">
        <v>130</v>
      </c>
      <c r="B94" s="53" t="s">
        <v>84</v>
      </c>
      <c r="C94" s="53"/>
      <c r="D94" s="53"/>
    </row>
    <row r="95" spans="1:4" ht="43.5" x14ac:dyDescent="0.35">
      <c r="A95" s="2"/>
      <c r="B95" s="3" t="s">
        <v>118</v>
      </c>
      <c r="C95" s="3" t="s">
        <v>119</v>
      </c>
      <c r="D95" s="3" t="s">
        <v>120</v>
      </c>
    </row>
    <row r="96" spans="1:4" x14ac:dyDescent="0.35">
      <c r="A96" s="2">
        <v>1970</v>
      </c>
      <c r="B96" s="20">
        <v>1580678972.430584</v>
      </c>
      <c r="C96" s="20">
        <v>741865136.41294277</v>
      </c>
      <c r="D96" s="21">
        <f>(C96-B96)/B96</f>
        <v>-0.5306667898085663</v>
      </c>
    </row>
    <row r="97" spans="1:4" x14ac:dyDescent="0.35">
      <c r="A97" s="2">
        <v>1979</v>
      </c>
      <c r="B97" s="20">
        <v>3855399726.4740658</v>
      </c>
      <c r="C97" s="20">
        <v>1065407763.254468</v>
      </c>
      <c r="D97" s="21">
        <f t="shared" ref="D97:D100" si="10">(C97-B97)/B97</f>
        <v>-0.72365828737845794</v>
      </c>
    </row>
    <row r="98" spans="1:4" x14ac:dyDescent="0.35">
      <c r="A98" s="2">
        <v>1993</v>
      </c>
      <c r="B98" s="20">
        <v>8554085749.8347235</v>
      </c>
      <c r="C98" s="20">
        <v>1968870389.2691159</v>
      </c>
      <c r="D98" s="21">
        <f t="shared" si="10"/>
        <v>-0.76983275047164945</v>
      </c>
    </row>
    <row r="99" spans="1:4" x14ac:dyDescent="0.35">
      <c r="A99" s="2">
        <v>1999</v>
      </c>
      <c r="B99" s="20">
        <v>9738459611.1074009</v>
      </c>
      <c r="C99" s="20">
        <v>2342260476.7900872</v>
      </c>
      <c r="D99" s="21">
        <f t="shared" si="10"/>
        <v>-0.75948347373966896</v>
      </c>
    </row>
    <row r="100" spans="1:4" x14ac:dyDescent="0.35">
      <c r="A100" s="2">
        <v>2017</v>
      </c>
      <c r="B100" s="20">
        <v>25683897785.39851</v>
      </c>
      <c r="C100" s="20">
        <v>4446911057.661994</v>
      </c>
      <c r="D100" s="21">
        <f t="shared" si="10"/>
        <v>-0.82685996125595485</v>
      </c>
    </row>
    <row r="103" spans="1:4" x14ac:dyDescent="0.35">
      <c r="A103" s="19" t="s">
        <v>131</v>
      </c>
      <c r="B103" s="53" t="s">
        <v>86</v>
      </c>
      <c r="C103" s="53"/>
      <c r="D103" s="53"/>
    </row>
    <row r="104" spans="1:4" ht="43.5" x14ac:dyDescent="0.35">
      <c r="A104" s="2"/>
      <c r="B104" s="3" t="s">
        <v>118</v>
      </c>
      <c r="C104" s="3" t="s">
        <v>119</v>
      </c>
      <c r="D104" s="3" t="s">
        <v>120</v>
      </c>
    </row>
    <row r="105" spans="1:4" x14ac:dyDescent="0.35">
      <c r="A105" s="2">
        <v>1970</v>
      </c>
      <c r="B105" s="20">
        <v>290138078.68035018</v>
      </c>
      <c r="C105" s="20">
        <v>133594181.4594171</v>
      </c>
      <c r="D105" s="21">
        <f>(C105-B105)/B105</f>
        <v>-0.53954964454493415</v>
      </c>
    </row>
    <row r="106" spans="1:4" x14ac:dyDescent="0.35">
      <c r="A106" s="2">
        <v>1979</v>
      </c>
      <c r="B106" s="20">
        <v>968142203.38207722</v>
      </c>
      <c r="C106" s="20">
        <v>304392123.73671192</v>
      </c>
      <c r="D106" s="21">
        <f t="shared" ref="D106:D109" si="11">(C106-B106)/B106</f>
        <v>-0.68559151468311352</v>
      </c>
    </row>
    <row r="107" spans="1:4" x14ac:dyDescent="0.35">
      <c r="A107" s="2">
        <v>1993</v>
      </c>
      <c r="B107" s="20">
        <v>4330341181.8587618</v>
      </c>
      <c r="C107" s="20">
        <v>1009618313.442309</v>
      </c>
      <c r="D107" s="21">
        <f t="shared" si="11"/>
        <v>-0.76685016929568151</v>
      </c>
    </row>
    <row r="108" spans="1:4" x14ac:dyDescent="0.35">
      <c r="A108" s="2">
        <v>1999</v>
      </c>
      <c r="B108" s="20">
        <v>6210036540.3583841</v>
      </c>
      <c r="C108" s="20">
        <v>1554979080.6067829</v>
      </c>
      <c r="D108" s="21">
        <f t="shared" si="11"/>
        <v>-0.74960226554205678</v>
      </c>
    </row>
    <row r="109" spans="1:4" x14ac:dyDescent="0.35">
      <c r="A109" s="2">
        <v>2017</v>
      </c>
      <c r="B109" s="20">
        <v>20972136078.290871</v>
      </c>
      <c r="C109" s="20">
        <v>3574769381.022336</v>
      </c>
      <c r="D109" s="21">
        <f t="shared" si="11"/>
        <v>-0.82954672010150043</v>
      </c>
    </row>
    <row r="112" spans="1:4" x14ac:dyDescent="0.35">
      <c r="A112" s="19" t="s">
        <v>132</v>
      </c>
      <c r="B112" s="53" t="s">
        <v>88</v>
      </c>
      <c r="C112" s="53"/>
      <c r="D112" s="53"/>
    </row>
    <row r="113" spans="1:4" ht="43.5" x14ac:dyDescent="0.35">
      <c r="A113" s="2"/>
      <c r="B113" s="3" t="s">
        <v>118</v>
      </c>
      <c r="C113" s="3" t="s">
        <v>119</v>
      </c>
      <c r="D113" s="3" t="s">
        <v>120</v>
      </c>
    </row>
    <row r="114" spans="1:4" x14ac:dyDescent="0.35">
      <c r="A114" s="2">
        <v>1970</v>
      </c>
      <c r="B114" s="20">
        <v>6363959284.9268284</v>
      </c>
      <c r="C114" s="20">
        <v>5127219526.2075319</v>
      </c>
      <c r="D114" s="21">
        <f>(C114-B114)/B114</f>
        <v>-0.19433495774376505</v>
      </c>
    </row>
    <row r="115" spans="1:4" x14ac:dyDescent="0.35">
      <c r="A115" s="2">
        <v>1979</v>
      </c>
      <c r="B115" s="20">
        <v>12910873800.641121</v>
      </c>
      <c r="C115" s="20">
        <v>8548613534.3898926</v>
      </c>
      <c r="D115" s="21">
        <f t="shared" ref="D115:D118" si="12">(C115-B115)/B115</f>
        <v>-0.3378749055725887</v>
      </c>
    </row>
    <row r="116" spans="1:4" x14ac:dyDescent="0.35">
      <c r="A116" s="2">
        <v>1993</v>
      </c>
      <c r="B116" s="20">
        <v>39194931753.029678</v>
      </c>
      <c r="C116" s="20">
        <v>21978845612.920189</v>
      </c>
      <c r="D116" s="21">
        <f t="shared" si="12"/>
        <v>-0.43924266148974034</v>
      </c>
    </row>
    <row r="117" spans="1:4" x14ac:dyDescent="0.35">
      <c r="A117" s="2">
        <v>1999</v>
      </c>
      <c r="B117" s="20">
        <v>29931307376.910629</v>
      </c>
      <c r="C117" s="20">
        <v>14893550139.729521</v>
      </c>
      <c r="D117" s="21">
        <f t="shared" si="12"/>
        <v>-0.50240896756756492</v>
      </c>
    </row>
    <row r="118" spans="1:4" x14ac:dyDescent="0.35">
      <c r="A118" s="2">
        <v>2017</v>
      </c>
      <c r="B118" s="20">
        <v>49961016670.131943</v>
      </c>
      <c r="C118" s="20">
        <v>20330275169.404362</v>
      </c>
      <c r="D118" s="21">
        <f t="shared" si="12"/>
        <v>-0.59307723252240474</v>
      </c>
    </row>
    <row r="121" spans="1:4" x14ac:dyDescent="0.35">
      <c r="A121" s="19" t="s">
        <v>133</v>
      </c>
      <c r="B121" s="53" t="s">
        <v>90</v>
      </c>
      <c r="C121" s="53"/>
      <c r="D121" s="53"/>
    </row>
    <row r="122" spans="1:4" ht="43.5" x14ac:dyDescent="0.35">
      <c r="A122" s="2"/>
      <c r="B122" s="3" t="s">
        <v>118</v>
      </c>
      <c r="C122" s="3" t="s">
        <v>119</v>
      </c>
      <c r="D122" s="3" t="s">
        <v>120</v>
      </c>
    </row>
    <row r="123" spans="1:4" x14ac:dyDescent="0.35">
      <c r="A123" s="2">
        <v>1970</v>
      </c>
      <c r="B123" s="20">
        <v>3251685464.5429659</v>
      </c>
      <c r="C123" s="20">
        <v>2866986569.642283</v>
      </c>
      <c r="D123" s="21">
        <f>(C123-B123)/B123</f>
        <v>-0.11830753592114529</v>
      </c>
    </row>
    <row r="124" spans="1:4" x14ac:dyDescent="0.35">
      <c r="A124" s="2">
        <v>1979</v>
      </c>
      <c r="B124" s="20">
        <v>6448811438.1150923</v>
      </c>
      <c r="C124" s="20">
        <v>4783923186.2330427</v>
      </c>
      <c r="D124" s="21">
        <f t="shared" ref="D124:D127" si="13">(C124-B124)/B124</f>
        <v>-0.25816978335602814</v>
      </c>
    </row>
    <row r="125" spans="1:4" x14ac:dyDescent="0.35">
      <c r="A125" s="2">
        <v>1993</v>
      </c>
      <c r="B125" s="20">
        <v>15635946663.16844</v>
      </c>
      <c r="C125" s="20">
        <v>10053455815.81645</v>
      </c>
      <c r="D125" s="21">
        <f t="shared" si="13"/>
        <v>-0.35702928435423326</v>
      </c>
    </row>
    <row r="126" spans="1:4" x14ac:dyDescent="0.35">
      <c r="A126" s="2">
        <v>1999</v>
      </c>
      <c r="B126" s="20">
        <v>10699925720.259781</v>
      </c>
      <c r="C126" s="20">
        <v>5322605851.500124</v>
      </c>
      <c r="D126" s="21">
        <f t="shared" si="13"/>
        <v>-0.50255674752750545</v>
      </c>
    </row>
    <row r="127" spans="1:4" x14ac:dyDescent="0.35">
      <c r="A127" s="2">
        <v>2017</v>
      </c>
      <c r="B127" s="20">
        <v>16414823726.849001</v>
      </c>
      <c r="C127" s="20">
        <v>6846461804.6860571</v>
      </c>
      <c r="D127" s="21">
        <f t="shared" si="13"/>
        <v>-0.58290981867276459</v>
      </c>
    </row>
    <row r="130" spans="1:4" x14ac:dyDescent="0.35">
      <c r="A130" s="19" t="s">
        <v>134</v>
      </c>
      <c r="B130" s="53" t="s">
        <v>92</v>
      </c>
      <c r="C130" s="53"/>
      <c r="D130" s="53"/>
    </row>
    <row r="131" spans="1:4" ht="43.5" x14ac:dyDescent="0.35">
      <c r="A131" s="2"/>
      <c r="B131" s="3" t="s">
        <v>118</v>
      </c>
      <c r="C131" s="3" t="s">
        <v>119</v>
      </c>
      <c r="D131" s="3" t="s">
        <v>120</v>
      </c>
    </row>
    <row r="132" spans="1:4" x14ac:dyDescent="0.35">
      <c r="A132" s="2">
        <v>1970</v>
      </c>
      <c r="B132" s="20">
        <v>1805959806.624876</v>
      </c>
      <c r="C132" s="20">
        <v>1168600291.3776691</v>
      </c>
      <c r="D132" s="21">
        <f>(C132-B132)/B132</f>
        <v>-0.35292009983231909</v>
      </c>
    </row>
    <row r="133" spans="1:4" x14ac:dyDescent="0.35">
      <c r="A133" s="2">
        <v>1979</v>
      </c>
      <c r="B133" s="20">
        <v>4032559204.477603</v>
      </c>
      <c r="C133" s="20">
        <v>2076869246.5069461</v>
      </c>
      <c r="D133" s="21">
        <f t="shared" ref="D133:D136" si="14">(C133-B133)/B133</f>
        <v>-0.48497489033741448</v>
      </c>
    </row>
    <row r="134" spans="1:4" x14ac:dyDescent="0.35">
      <c r="A134" s="2">
        <v>1993</v>
      </c>
      <c r="B134" s="20">
        <v>10698747359.42458</v>
      </c>
      <c r="C134" s="20">
        <v>4526644585.1261616</v>
      </c>
      <c r="D134" s="21">
        <f t="shared" si="14"/>
        <v>-0.57689957215985499</v>
      </c>
    </row>
    <row r="135" spans="1:4" x14ac:dyDescent="0.35">
      <c r="A135" s="2">
        <v>1999</v>
      </c>
      <c r="B135" s="20">
        <v>7916229832.4134626</v>
      </c>
      <c r="C135" s="20">
        <v>3091122266.046412</v>
      </c>
      <c r="D135" s="21">
        <f t="shared" si="14"/>
        <v>-0.609520904333824</v>
      </c>
    </row>
    <row r="136" spans="1:4" x14ac:dyDescent="0.35">
      <c r="A136" s="2">
        <v>2017</v>
      </c>
      <c r="B136" s="20">
        <v>10771971564.448959</v>
      </c>
      <c r="C136" s="20">
        <v>3432083629.6740379</v>
      </c>
      <c r="D136" s="21">
        <f t="shared" si="14"/>
        <v>-0.68138760772437978</v>
      </c>
    </row>
    <row r="139" spans="1:4" x14ac:dyDescent="0.35">
      <c r="A139" s="19" t="s">
        <v>135</v>
      </c>
      <c r="B139" s="53" t="s">
        <v>94</v>
      </c>
      <c r="C139" s="53"/>
      <c r="D139" s="53"/>
    </row>
    <row r="140" spans="1:4" ht="43.5" x14ac:dyDescent="0.35">
      <c r="A140" s="2"/>
      <c r="B140" s="3" t="s">
        <v>118</v>
      </c>
      <c r="C140" s="3" t="s">
        <v>119</v>
      </c>
      <c r="D140" s="3" t="s">
        <v>120</v>
      </c>
    </row>
    <row r="141" spans="1:4" x14ac:dyDescent="0.35">
      <c r="A141" s="2">
        <v>1970</v>
      </c>
      <c r="B141" s="20">
        <v>697153716.14564085</v>
      </c>
      <c r="C141" s="20">
        <v>545169967.15666318</v>
      </c>
      <c r="D141" s="21">
        <f>(C141-B141)/B141</f>
        <v>-0.21800608025049539</v>
      </c>
    </row>
    <row r="142" spans="1:4" x14ac:dyDescent="0.35">
      <c r="A142" s="2">
        <v>1979</v>
      </c>
      <c r="B142" s="20">
        <v>1780081135.361871</v>
      </c>
      <c r="C142" s="20">
        <v>1225838019.382148</v>
      </c>
      <c r="D142" s="21">
        <f t="shared" ref="D142:D145" si="15">(C142-B142)/B142</f>
        <v>-0.31135834483581076</v>
      </c>
    </row>
    <row r="143" spans="1:4" x14ac:dyDescent="0.35">
      <c r="A143" s="2">
        <v>1993</v>
      </c>
      <c r="B143" s="20">
        <v>10451757474.903999</v>
      </c>
      <c r="C143" s="20">
        <v>5873187739.9999399</v>
      </c>
      <c r="D143" s="21">
        <f t="shared" si="15"/>
        <v>-0.43806697064085043</v>
      </c>
    </row>
    <row r="144" spans="1:4" x14ac:dyDescent="0.35">
      <c r="A144" s="2">
        <v>1999</v>
      </c>
      <c r="B144" s="20">
        <v>9240475838.4569359</v>
      </c>
      <c r="C144" s="20">
        <v>5227782689.051219</v>
      </c>
      <c r="D144" s="21">
        <f t="shared" si="15"/>
        <v>-0.43425178741399051</v>
      </c>
    </row>
    <row r="145" spans="1:4" x14ac:dyDescent="0.35">
      <c r="A145" s="2">
        <v>2017</v>
      </c>
      <c r="B145" s="20">
        <v>17759339451.942509</v>
      </c>
      <c r="C145" s="20">
        <v>7549171063.0598507</v>
      </c>
      <c r="D145" s="21">
        <f t="shared" si="15"/>
        <v>-0.57491825169014799</v>
      </c>
    </row>
    <row r="148" spans="1:4" x14ac:dyDescent="0.35">
      <c r="A148" s="19" t="s">
        <v>136</v>
      </c>
      <c r="B148" s="53" t="s">
        <v>96</v>
      </c>
      <c r="C148" s="53"/>
      <c r="D148" s="53"/>
    </row>
    <row r="149" spans="1:4" ht="43.5" x14ac:dyDescent="0.35">
      <c r="A149" s="2"/>
      <c r="B149" s="3" t="s">
        <v>118</v>
      </c>
      <c r="C149" s="3" t="s">
        <v>119</v>
      </c>
      <c r="D149" s="3" t="s">
        <v>120</v>
      </c>
    </row>
    <row r="150" spans="1:4" x14ac:dyDescent="0.35">
      <c r="A150" s="2">
        <v>1970</v>
      </c>
      <c r="B150" s="20">
        <v>44351034090.555946</v>
      </c>
      <c r="C150" s="20">
        <v>23973575567.30986</v>
      </c>
      <c r="D150" s="21">
        <f>(C150-B150)/B150</f>
        <v>-0.45945847579651444</v>
      </c>
    </row>
    <row r="151" spans="1:4" x14ac:dyDescent="0.35">
      <c r="A151" s="2">
        <v>1979</v>
      </c>
      <c r="B151" s="20">
        <v>89981540401.523895</v>
      </c>
      <c r="C151" s="20">
        <v>37740729303.271988</v>
      </c>
      <c r="D151" s="21">
        <f t="shared" ref="D151:D154" si="16">(C151-B151)/B151</f>
        <v>-0.5805725359350169</v>
      </c>
    </row>
    <row r="152" spans="1:4" x14ac:dyDescent="0.35">
      <c r="A152" s="2">
        <v>1993</v>
      </c>
      <c r="B152" s="20">
        <v>241429650458.50961</v>
      </c>
      <c r="C152" s="20">
        <v>97478732790.718155</v>
      </c>
      <c r="D152" s="21">
        <f t="shared" si="16"/>
        <v>-0.5962437397163437</v>
      </c>
    </row>
    <row r="153" spans="1:4" x14ac:dyDescent="0.35">
      <c r="A153" s="2">
        <v>1999</v>
      </c>
      <c r="B153" s="20">
        <v>242168206530.87341</v>
      </c>
      <c r="C153" s="20">
        <v>87831580749.588379</v>
      </c>
      <c r="D153" s="21">
        <f t="shared" si="16"/>
        <v>-0.63731167683900347</v>
      </c>
    </row>
    <row r="154" spans="1:4" x14ac:dyDescent="0.35">
      <c r="A154" s="2">
        <v>2017</v>
      </c>
      <c r="B154" s="20">
        <v>508820111594.92401</v>
      </c>
      <c r="C154" s="20">
        <v>161776737118.17221</v>
      </c>
      <c r="D154" s="21">
        <f t="shared" si="16"/>
        <v>-0.68205514398581002</v>
      </c>
    </row>
  </sheetData>
  <mergeCells count="18">
    <mergeCell ref="B148:D148"/>
    <mergeCell ref="B49:D49"/>
    <mergeCell ref="B58:D58"/>
    <mergeCell ref="B67:D67"/>
    <mergeCell ref="B76:D76"/>
    <mergeCell ref="B85:D85"/>
    <mergeCell ref="B94:D94"/>
    <mergeCell ref="B103:D103"/>
    <mergeCell ref="B112:D112"/>
    <mergeCell ref="B121:D121"/>
    <mergeCell ref="B130:D130"/>
    <mergeCell ref="B139:D139"/>
    <mergeCell ref="B40:D40"/>
    <mergeCell ref="A2:D2"/>
    <mergeCell ref="B4:D4"/>
    <mergeCell ref="B13:D13"/>
    <mergeCell ref="B22:D22"/>
    <mergeCell ref="B31:D3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23A08-C197-477B-A6D0-049281C7E835}">
  <dimension ref="A1:I75"/>
  <sheetViews>
    <sheetView zoomScaleNormal="100" workbookViewId="0">
      <selection activeCell="C7" sqref="C7"/>
    </sheetView>
  </sheetViews>
  <sheetFormatPr defaultRowHeight="14.5" x14ac:dyDescent="0.35"/>
  <cols>
    <col min="2" max="9" width="22.81640625" customWidth="1"/>
  </cols>
  <sheetData>
    <row r="1" spans="1:9" x14ac:dyDescent="0.35">
      <c r="A1" s="11" t="s">
        <v>199</v>
      </c>
    </row>
    <row r="2" spans="1:9" x14ac:dyDescent="0.35">
      <c r="A2" s="11"/>
    </row>
    <row r="3" spans="1:9" x14ac:dyDescent="0.35">
      <c r="A3" s="22" t="s">
        <v>137</v>
      </c>
      <c r="B3" s="55" t="s">
        <v>138</v>
      </c>
      <c r="C3" s="56"/>
      <c r="D3" s="56"/>
      <c r="E3" s="56"/>
      <c r="F3" s="56"/>
      <c r="G3" s="56"/>
      <c r="H3" s="56"/>
      <c r="I3" s="57"/>
    </row>
    <row r="4" spans="1:9" ht="58" x14ac:dyDescent="0.35">
      <c r="A4" s="2"/>
      <c r="B4" s="3" t="s">
        <v>1</v>
      </c>
      <c r="C4" s="3" t="s">
        <v>2</v>
      </c>
      <c r="D4" s="3" t="s">
        <v>3</v>
      </c>
      <c r="E4" s="3" t="s">
        <v>4</v>
      </c>
      <c r="F4" s="3" t="s">
        <v>5</v>
      </c>
      <c r="G4" s="3" t="s">
        <v>6</v>
      </c>
      <c r="H4" s="4" t="s">
        <v>7</v>
      </c>
      <c r="I4" s="3" t="s">
        <v>8</v>
      </c>
    </row>
    <row r="5" spans="1:9" x14ac:dyDescent="0.35">
      <c r="A5" s="2">
        <v>1970</v>
      </c>
      <c r="B5" s="5">
        <v>44528397.109999999</v>
      </c>
      <c r="C5" s="6">
        <v>6368467.1500000004</v>
      </c>
      <c r="D5" s="6">
        <v>5930157.9299999997</v>
      </c>
      <c r="E5" s="7">
        <f>C5-D5</f>
        <v>438309.22000000067</v>
      </c>
      <c r="F5" s="8">
        <f>C5/B5</f>
        <v>0.14302035472482338</v>
      </c>
      <c r="G5" s="8">
        <f>D5/B5</f>
        <v>0.13317699074930839</v>
      </c>
      <c r="H5" s="9">
        <f>F5-G5</f>
        <v>9.843363975514996E-3</v>
      </c>
      <c r="I5" s="10">
        <f>H5/F5</f>
        <v>6.8824916526420338E-2</v>
      </c>
    </row>
    <row r="6" spans="1:9" x14ac:dyDescent="0.35">
      <c r="A6" s="2">
        <v>1979</v>
      </c>
      <c r="B6" s="5">
        <v>57710031.549999997</v>
      </c>
      <c r="C6" s="6">
        <v>6663352.7000000002</v>
      </c>
      <c r="D6" s="6">
        <v>6074172.29</v>
      </c>
      <c r="E6" s="7">
        <f t="shared" ref="E6:E10" si="0">C6-D6</f>
        <v>589180.41000000015</v>
      </c>
      <c r="F6" s="8">
        <f t="shared" ref="F6:F10" si="1">C6/B6</f>
        <v>0.11546264178051728</v>
      </c>
      <c r="G6" s="8">
        <f t="shared" ref="G6:G10" si="2">D6/B6</f>
        <v>0.1052533177830155</v>
      </c>
      <c r="H6" s="9">
        <f t="shared" ref="H6:H10" si="3">F6-G6</f>
        <v>1.0209323997501782E-2</v>
      </c>
      <c r="I6" s="10">
        <f t="shared" ref="I6:I10" si="4">H6/F6</f>
        <v>8.842101514452326E-2</v>
      </c>
    </row>
    <row r="7" spans="1:9" x14ac:dyDescent="0.35">
      <c r="A7" s="2">
        <v>1993</v>
      </c>
      <c r="B7" s="5">
        <v>75952101.93927002</v>
      </c>
      <c r="C7" s="6">
        <v>10325028.118560789</v>
      </c>
      <c r="D7" s="6">
        <v>9755067.8221282959</v>
      </c>
      <c r="E7" s="7">
        <f t="shared" si="0"/>
        <v>569960.29643249325</v>
      </c>
      <c r="F7" s="8">
        <f t="shared" si="1"/>
        <v>0.13594130846854643</v>
      </c>
      <c r="G7" s="8">
        <f t="shared" si="2"/>
        <v>0.12843710145017814</v>
      </c>
      <c r="H7" s="9">
        <f t="shared" si="3"/>
        <v>7.5042070183682918E-3</v>
      </c>
      <c r="I7" s="10">
        <f t="shared" si="4"/>
        <v>5.5201815422459215E-2</v>
      </c>
    </row>
    <row r="8" spans="1:9" x14ac:dyDescent="0.35">
      <c r="A8" s="2">
        <v>1996</v>
      </c>
      <c r="B8" s="5">
        <v>79384972.155830383</v>
      </c>
      <c r="C8" s="6">
        <v>10042879.23238373</v>
      </c>
      <c r="D8" s="6">
        <v>9433178.1207962036</v>
      </c>
      <c r="E8" s="7">
        <f t="shared" si="0"/>
        <v>609701.11158752628</v>
      </c>
      <c r="F8" s="8">
        <f t="shared" si="1"/>
        <v>0.12650856906102897</v>
      </c>
      <c r="G8" s="8">
        <f t="shared" si="2"/>
        <v>0.11882826011803783</v>
      </c>
      <c r="H8" s="9">
        <f t="shared" si="3"/>
        <v>7.6803089429911403E-3</v>
      </c>
      <c r="I8" s="10">
        <f t="shared" si="4"/>
        <v>6.0709792229853489E-2</v>
      </c>
    </row>
    <row r="9" spans="1:9" x14ac:dyDescent="0.35">
      <c r="A9" s="2">
        <v>1999</v>
      </c>
      <c r="B9" s="5">
        <v>83541118.411780834</v>
      </c>
      <c r="C9" s="6">
        <v>9691572.1967163086</v>
      </c>
      <c r="D9" s="6">
        <v>9178543.0153799057</v>
      </c>
      <c r="E9" s="7">
        <f t="shared" si="0"/>
        <v>513029.18133640289</v>
      </c>
      <c r="F9" s="8">
        <f t="shared" si="1"/>
        <v>0.11600960558064086</v>
      </c>
      <c r="G9" s="8">
        <f t="shared" si="2"/>
        <v>0.10986856759731341</v>
      </c>
      <c r="H9" s="9">
        <f t="shared" si="3"/>
        <v>6.1410379833274492E-3</v>
      </c>
      <c r="I9" s="10">
        <f t="shared" si="4"/>
        <v>5.2935599191040066E-2</v>
      </c>
    </row>
    <row r="10" spans="1:9" x14ac:dyDescent="0.35">
      <c r="A10" s="2">
        <v>2017</v>
      </c>
      <c r="B10" s="5">
        <v>105525902.33953311</v>
      </c>
      <c r="C10" s="6">
        <v>15211673.067857269</v>
      </c>
      <c r="D10" s="6">
        <v>14044195.39311171</v>
      </c>
      <c r="E10" s="7">
        <f t="shared" si="0"/>
        <v>1167477.6747455597</v>
      </c>
      <c r="F10" s="8">
        <f t="shared" si="1"/>
        <v>0.14415108263100376</v>
      </c>
      <c r="G10" s="8">
        <f t="shared" si="2"/>
        <v>0.13308765982331089</v>
      </c>
      <c r="H10" s="9">
        <f t="shared" si="3"/>
        <v>1.1063422807692874E-2</v>
      </c>
      <c r="I10" s="10">
        <f t="shared" si="4"/>
        <v>7.6748801367055239E-2</v>
      </c>
    </row>
    <row r="13" spans="1:9" x14ac:dyDescent="0.35">
      <c r="A13" s="22" t="s">
        <v>139</v>
      </c>
      <c r="B13" s="55" t="s">
        <v>140</v>
      </c>
      <c r="C13" s="56"/>
      <c r="D13" s="56"/>
      <c r="E13" s="56"/>
      <c r="F13" s="56"/>
      <c r="G13" s="56"/>
      <c r="H13" s="56"/>
      <c r="I13" s="57"/>
    </row>
    <row r="14" spans="1:9" ht="58" x14ac:dyDescent="0.35">
      <c r="A14" s="2"/>
      <c r="B14" s="3" t="s">
        <v>1</v>
      </c>
      <c r="C14" s="3" t="s">
        <v>2</v>
      </c>
      <c r="D14" s="3" t="s">
        <v>3</v>
      </c>
      <c r="E14" s="3" t="s">
        <v>4</v>
      </c>
      <c r="F14" s="3" t="s">
        <v>5</v>
      </c>
      <c r="G14" s="3" t="s">
        <v>6</v>
      </c>
      <c r="H14" s="4" t="s">
        <v>7</v>
      </c>
      <c r="I14" s="3" t="s">
        <v>8</v>
      </c>
    </row>
    <row r="15" spans="1:9" x14ac:dyDescent="0.35">
      <c r="A15" s="2">
        <v>1970</v>
      </c>
      <c r="B15" s="5">
        <v>63396676.460000001</v>
      </c>
      <c r="C15" s="6">
        <v>11423812.460000001</v>
      </c>
      <c r="D15" s="6">
        <v>12630407.42</v>
      </c>
      <c r="E15" s="7">
        <f>C15-D15</f>
        <v>-1206594.959999999</v>
      </c>
      <c r="F15" s="8">
        <f>C15/B15</f>
        <v>0.18019576258398706</v>
      </c>
      <c r="G15" s="8">
        <f>D15/B15</f>
        <v>0.19922822654542668</v>
      </c>
      <c r="H15" s="9">
        <f>F15-G15</f>
        <v>-1.9032463961439622E-2</v>
      </c>
      <c r="I15" s="10">
        <f>H15/F15</f>
        <v>-0.10562104063112372</v>
      </c>
    </row>
    <row r="16" spans="1:9" x14ac:dyDescent="0.35">
      <c r="A16" s="2">
        <v>1979</v>
      </c>
      <c r="B16" s="5">
        <v>65625581.659999996</v>
      </c>
      <c r="C16" s="6">
        <v>10812690.77</v>
      </c>
      <c r="D16" s="6">
        <v>10706488.33</v>
      </c>
      <c r="E16" s="7">
        <f t="shared" ref="E16:E20" si="5">C16-D16</f>
        <v>106202.43999999948</v>
      </c>
      <c r="F16" s="8">
        <f t="shared" ref="F16:F20" si="6">C16/B16</f>
        <v>0.16476335137141396</v>
      </c>
      <c r="G16" s="8">
        <f t="shared" ref="G16:G20" si="7">D16/B16</f>
        <v>0.16314504281987649</v>
      </c>
      <c r="H16" s="9">
        <f t="shared" ref="H16:H20" si="8">F16-G16</f>
        <v>1.6183085515374673E-3</v>
      </c>
      <c r="I16" s="10">
        <f t="shared" ref="I16:I20" si="9">H16/F16</f>
        <v>9.822017688201989E-3</v>
      </c>
    </row>
    <row r="17" spans="1:9" x14ac:dyDescent="0.35">
      <c r="A17" s="2">
        <v>1993</v>
      </c>
      <c r="B17" s="5">
        <v>72561071.111480713</v>
      </c>
      <c r="C17" s="6">
        <v>15917299.601531981</v>
      </c>
      <c r="D17" s="6">
        <v>15051245.662643431</v>
      </c>
      <c r="E17" s="7">
        <f t="shared" si="5"/>
        <v>866053.9388885498</v>
      </c>
      <c r="F17" s="8">
        <f t="shared" si="6"/>
        <v>0.219364176378779</v>
      </c>
      <c r="G17" s="8">
        <f t="shared" si="7"/>
        <v>0.20742865881236974</v>
      </c>
      <c r="H17" s="9">
        <f t="shared" si="8"/>
        <v>1.1935517566409259E-2</v>
      </c>
      <c r="I17" s="10">
        <f t="shared" si="9"/>
        <v>5.4409602166764208E-2</v>
      </c>
    </row>
    <row r="18" spans="1:9" x14ac:dyDescent="0.35">
      <c r="A18" s="2">
        <v>1996</v>
      </c>
      <c r="B18" s="5">
        <v>73216503.936271667</v>
      </c>
      <c r="C18" s="6">
        <v>14003106.78186035</v>
      </c>
      <c r="D18" s="6">
        <v>11593636.51421356</v>
      </c>
      <c r="E18" s="7">
        <f t="shared" si="5"/>
        <v>2409470.2676467896</v>
      </c>
      <c r="F18" s="8">
        <f t="shared" si="6"/>
        <v>0.19125615167379181</v>
      </c>
      <c r="G18" s="8">
        <f t="shared" si="7"/>
        <v>0.15834731093285703</v>
      </c>
      <c r="H18" s="9">
        <f t="shared" si="8"/>
        <v>3.2908840740934781E-2</v>
      </c>
      <c r="I18" s="10">
        <f t="shared" si="9"/>
        <v>0.17206683525173291</v>
      </c>
    </row>
    <row r="19" spans="1:9" x14ac:dyDescent="0.35">
      <c r="A19" s="2">
        <v>1999</v>
      </c>
      <c r="B19" s="5">
        <v>74507602.301660061</v>
      </c>
      <c r="C19" s="6">
        <v>12392336.505194191</v>
      </c>
      <c r="D19" s="6">
        <v>9971367.7790417671</v>
      </c>
      <c r="E19" s="7">
        <f t="shared" si="5"/>
        <v>2420968.7261524238</v>
      </c>
      <c r="F19" s="8">
        <f t="shared" si="6"/>
        <v>0.16632311498927518</v>
      </c>
      <c r="G19" s="8">
        <f t="shared" si="7"/>
        <v>0.13383020619386649</v>
      </c>
      <c r="H19" s="9">
        <f t="shared" si="8"/>
        <v>3.2492908795408698E-2</v>
      </c>
      <c r="I19" s="10">
        <f t="shared" si="9"/>
        <v>0.19536015061709192</v>
      </c>
    </row>
    <row r="20" spans="1:9" x14ac:dyDescent="0.35">
      <c r="A20" s="2">
        <v>2017</v>
      </c>
      <c r="B20" s="5">
        <v>77594680.49598217</v>
      </c>
      <c r="C20" s="6">
        <v>14220907.35468483</v>
      </c>
      <c r="D20" s="6">
        <v>8827023.684469223</v>
      </c>
      <c r="E20" s="7">
        <f t="shared" si="5"/>
        <v>5393883.6702156067</v>
      </c>
      <c r="F20" s="8">
        <f t="shared" si="6"/>
        <v>0.18327167872572378</v>
      </c>
      <c r="G20" s="8">
        <f t="shared" si="7"/>
        <v>0.11375810336542701</v>
      </c>
      <c r="H20" s="9">
        <f t="shared" si="8"/>
        <v>6.9513575360296773E-2</v>
      </c>
      <c r="I20" s="10">
        <f t="shared" si="9"/>
        <v>0.37929251177061402</v>
      </c>
    </row>
    <row r="23" spans="1:9" x14ac:dyDescent="0.35">
      <c r="A23" s="22" t="s">
        <v>141</v>
      </c>
      <c r="B23" s="55" t="s">
        <v>142</v>
      </c>
      <c r="C23" s="56"/>
      <c r="D23" s="56"/>
      <c r="E23" s="56"/>
      <c r="F23" s="56"/>
      <c r="G23" s="56"/>
      <c r="H23" s="56"/>
      <c r="I23" s="57"/>
    </row>
    <row r="24" spans="1:9" ht="58" x14ac:dyDescent="0.35">
      <c r="A24" s="2"/>
      <c r="B24" s="3" t="s">
        <v>1</v>
      </c>
      <c r="C24" s="3" t="s">
        <v>2</v>
      </c>
      <c r="D24" s="3" t="s">
        <v>3</v>
      </c>
      <c r="E24" s="3" t="s">
        <v>4</v>
      </c>
      <c r="F24" s="3" t="s">
        <v>5</v>
      </c>
      <c r="G24" s="3" t="s">
        <v>6</v>
      </c>
      <c r="H24" s="4" t="s">
        <v>7</v>
      </c>
      <c r="I24" s="3" t="s">
        <v>8</v>
      </c>
    </row>
    <row r="25" spans="1:9" x14ac:dyDescent="0.35">
      <c r="A25" s="2">
        <v>1970</v>
      </c>
      <c r="B25" s="5">
        <v>2911664.88</v>
      </c>
      <c r="C25" s="6">
        <v>1812891.41</v>
      </c>
      <c r="D25" s="6">
        <v>1050203.3700000001</v>
      </c>
      <c r="E25" s="7">
        <f>C25-D25</f>
        <v>762688.0399999998</v>
      </c>
      <c r="F25" s="8">
        <f>C25/B25</f>
        <v>0.62263051714934992</v>
      </c>
      <c r="G25" s="8">
        <f>D25/B25</f>
        <v>0.36068827055399322</v>
      </c>
      <c r="H25" s="9">
        <f>F25-G25</f>
        <v>0.2619422465953567</v>
      </c>
      <c r="I25" s="10">
        <f>H25/F25</f>
        <v>0.4207025505184559</v>
      </c>
    </row>
    <row r="26" spans="1:9" x14ac:dyDescent="0.35">
      <c r="A26" s="2">
        <v>1979</v>
      </c>
      <c r="B26" s="5">
        <v>5872438.1299999999</v>
      </c>
      <c r="C26" s="6">
        <v>3280424.97</v>
      </c>
      <c r="D26" s="6">
        <v>1437069.98</v>
      </c>
      <c r="E26" s="7">
        <f t="shared" ref="E26:E30" si="10">C26-D26</f>
        <v>1843354.9900000002</v>
      </c>
      <c r="F26" s="8">
        <f t="shared" ref="F26:F30" si="11">C26/B26</f>
        <v>0.5586137984564854</v>
      </c>
      <c r="G26" s="8">
        <f t="shared" ref="G26:G30" si="12">D26/B26</f>
        <v>0.24471436704604327</v>
      </c>
      <c r="H26" s="9">
        <f t="shared" ref="H26:H30" si="13">F26-G26</f>
        <v>0.31389943141044213</v>
      </c>
      <c r="I26" s="10">
        <f t="shared" ref="I26:I30" si="14">H26/F26</f>
        <v>0.56192566721012371</v>
      </c>
    </row>
    <row r="27" spans="1:9" x14ac:dyDescent="0.35">
      <c r="A27" s="2">
        <v>1993</v>
      </c>
      <c r="B27" s="5">
        <v>7144589.2474594116</v>
      </c>
      <c r="C27" s="6">
        <v>4310832.5591964722</v>
      </c>
      <c r="D27" s="6">
        <v>2024444.900115967</v>
      </c>
      <c r="E27" s="7">
        <f t="shared" si="10"/>
        <v>2286387.6590805054</v>
      </c>
      <c r="F27" s="8">
        <f t="shared" si="11"/>
        <v>0.60337024423473851</v>
      </c>
      <c r="G27" s="8">
        <f t="shared" si="12"/>
        <v>0.28335357429202129</v>
      </c>
      <c r="H27" s="9">
        <f t="shared" si="13"/>
        <v>0.32001666994271721</v>
      </c>
      <c r="I27" s="10">
        <f t="shared" si="14"/>
        <v>0.53038192221195479</v>
      </c>
    </row>
    <row r="28" spans="1:9" x14ac:dyDescent="0.35">
      <c r="A28" s="2">
        <v>1996</v>
      </c>
      <c r="B28" s="5">
        <v>7681060.5264587402</v>
      </c>
      <c r="C28" s="6">
        <v>4660718.3394622803</v>
      </c>
      <c r="D28" s="6">
        <v>2276241.8108978271</v>
      </c>
      <c r="E28" s="7">
        <f t="shared" si="10"/>
        <v>2384476.5285644531</v>
      </c>
      <c r="F28" s="8">
        <f t="shared" si="11"/>
        <v>0.60678057716218103</v>
      </c>
      <c r="G28" s="8">
        <f t="shared" si="12"/>
        <v>0.29634473039978254</v>
      </c>
      <c r="H28" s="9">
        <f t="shared" si="13"/>
        <v>0.31043584676239849</v>
      </c>
      <c r="I28" s="10">
        <f t="shared" si="14"/>
        <v>0.51161137723665939</v>
      </c>
    </row>
    <row r="29" spans="1:9" x14ac:dyDescent="0.35">
      <c r="A29" s="2">
        <v>1999</v>
      </c>
      <c r="B29" s="5">
        <v>8266411.1953811646</v>
      </c>
      <c r="C29" s="6">
        <v>4916762.5107707977</v>
      </c>
      <c r="D29" s="6">
        <v>2417769.299987793</v>
      </c>
      <c r="E29" s="7">
        <f t="shared" si="10"/>
        <v>2498993.2107830048</v>
      </c>
      <c r="F29" s="8">
        <f t="shared" si="11"/>
        <v>0.59478803976240935</v>
      </c>
      <c r="G29" s="8">
        <f t="shared" si="12"/>
        <v>0.29248113151432814</v>
      </c>
      <c r="H29" s="9">
        <f t="shared" si="13"/>
        <v>0.30230690824808121</v>
      </c>
      <c r="I29" s="10">
        <f t="shared" si="14"/>
        <v>0.50825989770883595</v>
      </c>
    </row>
    <row r="30" spans="1:9" x14ac:dyDescent="0.35">
      <c r="A30" s="2">
        <v>2017</v>
      </c>
      <c r="B30" s="5">
        <v>11830859.782306669</v>
      </c>
      <c r="C30" s="6">
        <v>7580491.1229553223</v>
      </c>
      <c r="D30" s="6">
        <v>3131112.7591362</v>
      </c>
      <c r="E30" s="7">
        <f t="shared" si="10"/>
        <v>4449378.3638191223</v>
      </c>
      <c r="F30" s="8">
        <f t="shared" si="11"/>
        <v>0.64073881885508666</v>
      </c>
      <c r="G30" s="8">
        <f t="shared" si="12"/>
        <v>0.26465640002080432</v>
      </c>
      <c r="H30" s="9">
        <f t="shared" si="13"/>
        <v>0.37608241883428234</v>
      </c>
      <c r="I30" s="10">
        <f t="shared" si="14"/>
        <v>0.58695120034445647</v>
      </c>
    </row>
    <row r="33" spans="1:9" x14ac:dyDescent="0.35">
      <c r="A33" s="22" t="s">
        <v>143</v>
      </c>
      <c r="B33" s="55" t="s">
        <v>144</v>
      </c>
      <c r="C33" s="56"/>
      <c r="D33" s="56"/>
      <c r="E33" s="56"/>
      <c r="F33" s="56"/>
      <c r="G33" s="56"/>
      <c r="H33" s="56"/>
      <c r="I33" s="57"/>
    </row>
    <row r="34" spans="1:9" ht="58" x14ac:dyDescent="0.35">
      <c r="A34" s="2"/>
      <c r="B34" s="3" t="s">
        <v>1</v>
      </c>
      <c r="C34" s="3" t="s">
        <v>2</v>
      </c>
      <c r="D34" s="3" t="s">
        <v>3</v>
      </c>
      <c r="E34" s="3" t="s">
        <v>4</v>
      </c>
      <c r="F34" s="3" t="s">
        <v>5</v>
      </c>
      <c r="G34" s="3" t="s">
        <v>6</v>
      </c>
      <c r="H34" s="4" t="s">
        <v>7</v>
      </c>
      <c r="I34" s="3" t="s">
        <v>8</v>
      </c>
    </row>
    <row r="35" spans="1:9" x14ac:dyDescent="0.35">
      <c r="A35" s="2">
        <v>1970</v>
      </c>
      <c r="B35" s="5">
        <v>1620974.11</v>
      </c>
      <c r="C35" s="6">
        <v>964996.33</v>
      </c>
      <c r="D35" s="6">
        <v>557890.86</v>
      </c>
      <c r="E35" s="7">
        <f>C35-D35</f>
        <v>407105.47</v>
      </c>
      <c r="F35" s="8">
        <f>C35/B35</f>
        <v>0.59531878026108631</v>
      </c>
      <c r="G35" s="8">
        <f>D35/B35</f>
        <v>0.34417012372887312</v>
      </c>
      <c r="H35" s="9">
        <f>F35-G35</f>
        <v>0.25114865653221319</v>
      </c>
      <c r="I35" s="10">
        <f>H35/F35</f>
        <v>0.42187255779511618</v>
      </c>
    </row>
    <row r="36" spans="1:9" x14ac:dyDescent="0.35">
      <c r="A36" s="2">
        <v>1979</v>
      </c>
      <c r="B36" s="5">
        <v>2770450.13</v>
      </c>
      <c r="C36" s="6">
        <v>1693727.6</v>
      </c>
      <c r="D36" s="6">
        <v>890921.03</v>
      </c>
      <c r="E36" s="7">
        <f t="shared" ref="E36:E40" si="15">C36-D36</f>
        <v>802806.57000000007</v>
      </c>
      <c r="F36" s="8">
        <f t="shared" ref="F36:F40" si="16">C36/B36</f>
        <v>0.61135466098427849</v>
      </c>
      <c r="G36" s="8">
        <f t="shared" ref="G36:G40" si="17">D36/B36</f>
        <v>0.32157988348268879</v>
      </c>
      <c r="H36" s="9">
        <f t="shared" ref="H36:H40" si="18">F36-G36</f>
        <v>0.2897747775015897</v>
      </c>
      <c r="I36" s="10">
        <f t="shared" ref="I36:I40" si="19">H36/F36</f>
        <v>0.47398800728050966</v>
      </c>
    </row>
    <row r="37" spans="1:9" x14ac:dyDescent="0.35">
      <c r="A37" s="2">
        <v>1993</v>
      </c>
      <c r="B37" s="5">
        <v>3317913.2695770259</v>
      </c>
      <c r="C37" s="6">
        <v>2259112.3212432861</v>
      </c>
      <c r="D37" s="6">
        <v>1331677.5796661379</v>
      </c>
      <c r="E37" s="7">
        <f t="shared" si="15"/>
        <v>927434.7415771482</v>
      </c>
      <c r="F37" s="8">
        <f t="shared" si="16"/>
        <v>0.68088347635780189</v>
      </c>
      <c r="G37" s="8">
        <f t="shared" si="17"/>
        <v>0.40135997281083324</v>
      </c>
      <c r="H37" s="9">
        <f t="shared" si="18"/>
        <v>0.27952350354696864</v>
      </c>
      <c r="I37" s="10">
        <f t="shared" si="19"/>
        <v>0.41053060215560294</v>
      </c>
    </row>
    <row r="38" spans="1:9" x14ac:dyDescent="0.35">
      <c r="A38" s="2">
        <v>1996</v>
      </c>
      <c r="B38" s="5">
        <v>3303634.9502944951</v>
      </c>
      <c r="C38" s="6">
        <v>2142445.671073914</v>
      </c>
      <c r="D38" s="6">
        <v>1209691.742462158</v>
      </c>
      <c r="E38" s="7">
        <f t="shared" si="15"/>
        <v>932753.92861175607</v>
      </c>
      <c r="F38" s="8">
        <f t="shared" si="16"/>
        <v>0.64851162531832718</v>
      </c>
      <c r="G38" s="8">
        <f t="shared" si="17"/>
        <v>0.36616991909300473</v>
      </c>
      <c r="H38" s="9">
        <f t="shared" si="18"/>
        <v>0.28234170622532245</v>
      </c>
      <c r="I38" s="10">
        <f t="shared" si="19"/>
        <v>0.43536876626804144</v>
      </c>
    </row>
    <row r="39" spans="1:9" x14ac:dyDescent="0.35">
      <c r="A39" s="2">
        <v>1999</v>
      </c>
      <c r="B39" s="5">
        <v>2690312.692037106</v>
      </c>
      <c r="C39" s="6">
        <v>1662037.1308679581</v>
      </c>
      <c r="D39" s="6">
        <v>908449.07164764404</v>
      </c>
      <c r="E39" s="7">
        <f t="shared" si="15"/>
        <v>753588.05922031403</v>
      </c>
      <c r="F39" s="8">
        <f t="shared" si="16"/>
        <v>0.61778585656132889</v>
      </c>
      <c r="G39" s="8">
        <f t="shared" si="17"/>
        <v>0.33767415748232821</v>
      </c>
      <c r="H39" s="9">
        <f t="shared" si="18"/>
        <v>0.28011169907900069</v>
      </c>
      <c r="I39" s="10">
        <f t="shared" si="19"/>
        <v>0.45341228858513599</v>
      </c>
    </row>
    <row r="40" spans="1:9" x14ac:dyDescent="0.35">
      <c r="A40" s="2">
        <v>2017</v>
      </c>
      <c r="B40" s="5">
        <v>3161988.8908843989</v>
      </c>
      <c r="C40" s="6">
        <v>1943366.091909409</v>
      </c>
      <c r="D40" s="6">
        <v>724980.40153503418</v>
      </c>
      <c r="E40" s="7">
        <f t="shared" si="15"/>
        <v>1218385.6903743749</v>
      </c>
      <c r="F40" s="8">
        <f t="shared" si="16"/>
        <v>0.61460244136590092</v>
      </c>
      <c r="G40" s="8">
        <f t="shared" si="17"/>
        <v>0.22927986990247121</v>
      </c>
      <c r="H40" s="9">
        <f t="shared" si="18"/>
        <v>0.38532257146342974</v>
      </c>
      <c r="I40" s="10">
        <f t="shared" si="19"/>
        <v>0.62694604760612982</v>
      </c>
    </row>
    <row r="43" spans="1:9" x14ac:dyDescent="0.35">
      <c r="A43" s="22" t="s">
        <v>145</v>
      </c>
      <c r="B43" s="55" t="s">
        <v>146</v>
      </c>
      <c r="C43" s="56"/>
      <c r="D43" s="56"/>
      <c r="E43" s="56"/>
      <c r="F43" s="56"/>
      <c r="G43" s="56"/>
      <c r="H43" s="56"/>
      <c r="I43" s="57"/>
    </row>
    <row r="44" spans="1:9" ht="58" x14ac:dyDescent="0.35">
      <c r="A44" s="2"/>
      <c r="B44" s="3" t="s">
        <v>1</v>
      </c>
      <c r="C44" s="3" t="s">
        <v>2</v>
      </c>
      <c r="D44" s="3" t="s">
        <v>3</v>
      </c>
      <c r="E44" s="3" t="s">
        <v>4</v>
      </c>
      <c r="F44" s="3" t="s">
        <v>5</v>
      </c>
      <c r="G44" s="3" t="s">
        <v>6</v>
      </c>
      <c r="H44" s="4" t="s">
        <v>7</v>
      </c>
      <c r="I44" s="3" t="s">
        <v>8</v>
      </c>
    </row>
    <row r="45" spans="1:9" x14ac:dyDescent="0.35">
      <c r="A45" s="2">
        <v>1970</v>
      </c>
      <c r="B45" s="5">
        <v>107925073.56999999</v>
      </c>
      <c r="C45" s="6">
        <v>17792279.609999999</v>
      </c>
      <c r="D45" s="6">
        <v>18560565.350000001</v>
      </c>
      <c r="E45" s="7">
        <f>C45-D45</f>
        <v>-768285.74000000209</v>
      </c>
      <c r="F45" s="8">
        <f>C45/B45</f>
        <v>0.16485770193577826</v>
      </c>
      <c r="G45" s="8">
        <f>D45/B45</f>
        <v>0.17197639747691859</v>
      </c>
      <c r="H45" s="9">
        <f>F45-G45</f>
        <v>-7.1186955411403352E-3</v>
      </c>
      <c r="I45" s="10">
        <f>H45/F45</f>
        <v>-4.318084904467178E-2</v>
      </c>
    </row>
    <row r="46" spans="1:9" x14ac:dyDescent="0.35">
      <c r="A46" s="2">
        <v>1979</v>
      </c>
      <c r="B46" s="5">
        <v>123335613.20999999</v>
      </c>
      <c r="C46" s="6">
        <v>17476043.469999999</v>
      </c>
      <c r="D46" s="6">
        <v>16780660.620000001</v>
      </c>
      <c r="E46" s="7">
        <f t="shared" ref="E46:E50" si="20">C46-D46</f>
        <v>695382.84999999776</v>
      </c>
      <c r="F46" s="8">
        <f t="shared" ref="F46:F50" si="21">C46/B46</f>
        <v>0.14169503045518608</v>
      </c>
      <c r="G46" s="8">
        <f t="shared" ref="G46:G50" si="22">D46/B46</f>
        <v>0.13605689535453197</v>
      </c>
      <c r="H46" s="9">
        <f t="shared" ref="H46:H50" si="23">F46-G46</f>
        <v>5.6381351006541125E-3</v>
      </c>
      <c r="I46" s="10">
        <f t="shared" ref="I46:I50" si="24">H46/F46</f>
        <v>3.9790634029591369E-2</v>
      </c>
    </row>
    <row r="47" spans="1:9" x14ac:dyDescent="0.35">
      <c r="A47" s="2">
        <v>1993</v>
      </c>
      <c r="B47" s="5">
        <v>148513173.0507507</v>
      </c>
      <c r="C47" s="6">
        <v>26242327.72009277</v>
      </c>
      <c r="D47" s="6">
        <v>24806313.484771729</v>
      </c>
      <c r="E47" s="7">
        <f t="shared" si="20"/>
        <v>1436014.2353210412</v>
      </c>
      <c r="F47" s="8">
        <f t="shared" si="21"/>
        <v>0.17670033695344387</v>
      </c>
      <c r="G47" s="8">
        <f t="shared" si="22"/>
        <v>0.16703106515874377</v>
      </c>
      <c r="H47" s="9">
        <f t="shared" si="23"/>
        <v>9.6692717947000906E-3</v>
      </c>
      <c r="I47" s="10">
        <f t="shared" si="24"/>
        <v>5.4721297997568065E-2</v>
      </c>
    </row>
    <row r="48" spans="1:9" x14ac:dyDescent="0.35">
      <c r="A48" s="2">
        <v>1996</v>
      </c>
      <c r="B48" s="5">
        <v>152601476.09210211</v>
      </c>
      <c r="C48" s="6">
        <v>24045986.01424408</v>
      </c>
      <c r="D48" s="6">
        <v>21026814.635009769</v>
      </c>
      <c r="E48" s="7">
        <f t="shared" si="20"/>
        <v>3019171.3792343102</v>
      </c>
      <c r="F48" s="8">
        <f t="shared" si="21"/>
        <v>0.15757374456673803</v>
      </c>
      <c r="G48" s="8">
        <f t="shared" si="22"/>
        <v>0.13778906451939629</v>
      </c>
      <c r="H48" s="9">
        <f t="shared" si="23"/>
        <v>1.9784680047341741E-2</v>
      </c>
      <c r="I48" s="10">
        <f t="shared" si="24"/>
        <v>0.12555822736675673</v>
      </c>
    </row>
    <row r="49" spans="1:9" x14ac:dyDescent="0.35">
      <c r="A49" s="2">
        <v>1999</v>
      </c>
      <c r="B49" s="5">
        <v>158048720.7134409</v>
      </c>
      <c r="C49" s="6">
        <v>22083908.701910499</v>
      </c>
      <c r="D49" s="6">
        <v>19149910.794421669</v>
      </c>
      <c r="E49" s="7">
        <f t="shared" si="20"/>
        <v>2933997.9074888304</v>
      </c>
      <c r="F49" s="8">
        <f t="shared" si="21"/>
        <v>0.13972848753360662</v>
      </c>
      <c r="G49" s="8">
        <f t="shared" si="22"/>
        <v>0.12116460486347429</v>
      </c>
      <c r="H49" s="9">
        <f t="shared" si="23"/>
        <v>1.8563882670132328E-2</v>
      </c>
      <c r="I49" s="10">
        <f t="shared" si="24"/>
        <v>0.13285682109503591</v>
      </c>
    </row>
    <row r="50" spans="1:9" x14ac:dyDescent="0.35">
      <c r="A50" s="2">
        <v>2017</v>
      </c>
      <c r="B50" s="5">
        <v>183120582.83551529</v>
      </c>
      <c r="C50" s="6">
        <v>29432580.422542099</v>
      </c>
      <c r="D50" s="6">
        <v>22871219.077580929</v>
      </c>
      <c r="E50" s="7">
        <f t="shared" si="20"/>
        <v>6561361.3449611701</v>
      </c>
      <c r="F50" s="8">
        <f t="shared" si="21"/>
        <v>0.16072786557794749</v>
      </c>
      <c r="G50" s="8">
        <f t="shared" si="22"/>
        <v>0.12489704173847339</v>
      </c>
      <c r="H50" s="9">
        <f t="shared" si="23"/>
        <v>3.5830823839474099E-2</v>
      </c>
      <c r="I50" s="10">
        <f t="shared" si="24"/>
        <v>0.2229285115597916</v>
      </c>
    </row>
    <row r="53" spans="1:9" x14ac:dyDescent="0.35">
      <c r="A53" s="22" t="s">
        <v>147</v>
      </c>
      <c r="B53" s="55" t="s">
        <v>148</v>
      </c>
      <c r="C53" s="56"/>
      <c r="D53" s="56"/>
      <c r="E53" s="56"/>
      <c r="F53" s="56"/>
      <c r="G53" s="56"/>
      <c r="H53" s="56"/>
      <c r="I53" s="57"/>
    </row>
    <row r="54" spans="1:9" ht="58" x14ac:dyDescent="0.35">
      <c r="A54" s="2"/>
      <c r="B54" s="3" t="s">
        <v>1</v>
      </c>
      <c r="C54" s="3" t="s">
        <v>2</v>
      </c>
      <c r="D54" s="3" t="s">
        <v>3</v>
      </c>
      <c r="E54" s="3" t="s">
        <v>4</v>
      </c>
      <c r="F54" s="3" t="s">
        <v>5</v>
      </c>
      <c r="G54" s="3" t="s">
        <v>6</v>
      </c>
      <c r="H54" s="4" t="s">
        <v>7</v>
      </c>
      <c r="I54" s="3" t="s">
        <v>8</v>
      </c>
    </row>
    <row r="55" spans="1:9" x14ac:dyDescent="0.35">
      <c r="A55" s="2">
        <v>1970</v>
      </c>
      <c r="B55" s="5">
        <v>4532638.99</v>
      </c>
      <c r="C55" s="6">
        <v>2777887.74</v>
      </c>
      <c r="D55" s="6">
        <v>1608094.23</v>
      </c>
      <c r="E55" s="7">
        <f>C55-D55</f>
        <v>1169793.5100000002</v>
      </c>
      <c r="F55" s="8">
        <f>C55/B55</f>
        <v>0.61286322297642326</v>
      </c>
      <c r="G55" s="8">
        <f>D55/B55</f>
        <v>0.35478100805023521</v>
      </c>
      <c r="H55" s="9">
        <f>F55-G55</f>
        <v>0.25808221492618805</v>
      </c>
      <c r="I55" s="10">
        <f>H55/F55</f>
        <v>0.42110899341094321</v>
      </c>
    </row>
    <row r="56" spans="1:9" x14ac:dyDescent="0.35">
      <c r="A56" s="2">
        <v>1979</v>
      </c>
      <c r="B56" s="5">
        <v>8642888.2599999998</v>
      </c>
      <c r="C56" s="6">
        <v>4974152.57</v>
      </c>
      <c r="D56" s="6">
        <v>2327991.0099999998</v>
      </c>
      <c r="E56" s="7">
        <f t="shared" ref="E56:E60" si="25">C56-D56</f>
        <v>2646161.5600000005</v>
      </c>
      <c r="F56" s="8">
        <f t="shared" ref="F56:F60" si="26">C56/B56</f>
        <v>0.57551971289745685</v>
      </c>
      <c r="G56" s="8">
        <f t="shared" ref="G56:G60" si="27">D56/B56</f>
        <v>0.26935336197439164</v>
      </c>
      <c r="H56" s="9">
        <f t="shared" ref="H56:H60" si="28">F56-G56</f>
        <v>0.30616635092306521</v>
      </c>
      <c r="I56" s="10">
        <f t="shared" ref="I56:I60" si="29">H56/F56</f>
        <v>0.53198238750445093</v>
      </c>
    </row>
    <row r="57" spans="1:9" x14ac:dyDescent="0.35">
      <c r="A57" s="2">
        <v>1993</v>
      </c>
      <c r="B57" s="5">
        <v>10462502.51703644</v>
      </c>
      <c r="C57" s="6">
        <v>6569944.8804397583</v>
      </c>
      <c r="D57" s="6">
        <v>3356122.479782104</v>
      </c>
      <c r="E57" s="7">
        <f t="shared" si="25"/>
        <v>3213822.4006576543</v>
      </c>
      <c r="F57" s="8">
        <f t="shared" si="26"/>
        <v>0.62795156987935719</v>
      </c>
      <c r="G57" s="8">
        <f t="shared" si="27"/>
        <v>0.32077626498222755</v>
      </c>
      <c r="H57" s="9">
        <f t="shared" si="28"/>
        <v>0.30717530489712963</v>
      </c>
      <c r="I57" s="10">
        <f t="shared" si="29"/>
        <v>0.48917037496401916</v>
      </c>
    </row>
    <row r="58" spans="1:9" x14ac:dyDescent="0.35">
      <c r="A58" s="2">
        <v>1996</v>
      </c>
      <c r="B58" s="5">
        <v>10984695.476753229</v>
      </c>
      <c r="C58" s="6">
        <v>6803164.0105361938</v>
      </c>
      <c r="D58" s="6">
        <v>3485933.5533599849</v>
      </c>
      <c r="E58" s="7">
        <f t="shared" si="25"/>
        <v>3317230.457176209</v>
      </c>
      <c r="F58" s="8">
        <f t="shared" si="26"/>
        <v>0.61933114349265694</v>
      </c>
      <c r="G58" s="8">
        <f t="shared" si="27"/>
        <v>0.31734457825774248</v>
      </c>
      <c r="H58" s="9">
        <f t="shared" si="28"/>
        <v>0.30198656523491446</v>
      </c>
      <c r="I58" s="10">
        <f t="shared" si="29"/>
        <v>0.48760112971534258</v>
      </c>
    </row>
    <row r="59" spans="1:9" x14ac:dyDescent="0.35">
      <c r="A59" s="2">
        <v>1999</v>
      </c>
      <c r="B59" s="5">
        <v>10956723.88741827</v>
      </c>
      <c r="C59" s="6">
        <v>6578799.6416387558</v>
      </c>
      <c r="D59" s="6">
        <v>3326218.371635437</v>
      </c>
      <c r="E59" s="7">
        <f t="shared" si="25"/>
        <v>3252581.2700033188</v>
      </c>
      <c r="F59" s="8">
        <f t="shared" si="26"/>
        <v>0.60043492098886109</v>
      </c>
      <c r="G59" s="8">
        <f t="shared" si="27"/>
        <v>0.30357782178439041</v>
      </c>
      <c r="H59" s="9">
        <f t="shared" si="28"/>
        <v>0.29685709920447068</v>
      </c>
      <c r="I59" s="10">
        <f t="shared" si="29"/>
        <v>0.49440345460849333</v>
      </c>
    </row>
    <row r="60" spans="1:9" x14ac:dyDescent="0.35">
      <c r="A60" s="2">
        <v>2017</v>
      </c>
      <c r="B60" s="5">
        <v>14992848.673191071</v>
      </c>
      <c r="C60" s="6">
        <v>9523857.2148647308</v>
      </c>
      <c r="D60" s="6">
        <v>3856093.1606712341</v>
      </c>
      <c r="E60" s="7">
        <f t="shared" si="25"/>
        <v>5667764.0541934967</v>
      </c>
      <c r="F60" s="8">
        <f t="shared" si="26"/>
        <v>0.63522666188810917</v>
      </c>
      <c r="G60" s="8">
        <f t="shared" si="27"/>
        <v>0.25719549664810332</v>
      </c>
      <c r="H60" s="9">
        <f t="shared" si="28"/>
        <v>0.37803116524000585</v>
      </c>
      <c r="I60" s="10">
        <f t="shared" si="29"/>
        <v>0.59511224562956622</v>
      </c>
    </row>
    <row r="63" spans="1:9" ht="14.4" customHeight="1" x14ac:dyDescent="0.35">
      <c r="A63" s="22" t="s">
        <v>149</v>
      </c>
      <c r="B63" s="55" t="s">
        <v>150</v>
      </c>
      <c r="C63" s="56"/>
      <c r="D63" s="56"/>
      <c r="E63" s="56"/>
      <c r="F63" s="56"/>
      <c r="G63" s="56"/>
    </row>
    <row r="64" spans="1:9" ht="28.75" customHeight="1" x14ac:dyDescent="0.35">
      <c r="A64" s="2"/>
      <c r="B64" s="3" t="str">
        <f>B3</f>
        <v>18-64, no SSI/SS, no children</v>
      </c>
      <c r="C64" s="3" t="str">
        <f>B13</f>
        <v>18-64, no SSI/SS, with children</v>
      </c>
      <c r="D64" s="3" t="str">
        <f>B23</f>
        <v>18-64, with SSI/SS, no children</v>
      </c>
      <c r="E64" s="3" t="str">
        <f>B33</f>
        <v>18-64, with SSI/SS, with children</v>
      </c>
      <c r="F64" s="3" t="str">
        <f>B43</f>
        <v>18-64, no SSI/SS</v>
      </c>
      <c r="G64" s="3" t="str">
        <f>B53</f>
        <v>18-64, with SSI/SS</v>
      </c>
    </row>
    <row r="65" spans="1:7" x14ac:dyDescent="0.35">
      <c r="A65" s="2">
        <v>1970</v>
      </c>
      <c r="B65" s="8">
        <f>H5</f>
        <v>9.843363975514996E-3</v>
      </c>
      <c r="C65" s="8">
        <f>H15</f>
        <v>-1.9032463961439622E-2</v>
      </c>
      <c r="D65" s="8">
        <f>H25</f>
        <v>0.2619422465953567</v>
      </c>
      <c r="E65" s="8">
        <f>H35</f>
        <v>0.25114865653221319</v>
      </c>
      <c r="F65" s="8">
        <f>H45</f>
        <v>-7.1186955411403352E-3</v>
      </c>
      <c r="G65" s="8">
        <f>H55</f>
        <v>0.25808221492618805</v>
      </c>
    </row>
    <row r="66" spans="1:7" x14ac:dyDescent="0.35">
      <c r="A66" s="2">
        <v>1979</v>
      </c>
      <c r="B66" s="8">
        <f t="shared" ref="B66:B70" si="30">H6</f>
        <v>1.0209323997501782E-2</v>
      </c>
      <c r="C66" s="8">
        <f>H16</f>
        <v>1.6183085515374673E-3</v>
      </c>
      <c r="D66" s="8">
        <f t="shared" ref="D66:D70" si="31">H26</f>
        <v>0.31389943141044213</v>
      </c>
      <c r="E66" s="8">
        <f t="shared" ref="E66:E70" si="32">H36</f>
        <v>0.2897747775015897</v>
      </c>
      <c r="F66" s="8">
        <f t="shared" ref="F66:F70" si="33">H46</f>
        <v>5.6381351006541125E-3</v>
      </c>
      <c r="G66" s="8">
        <f t="shared" ref="G66:G70" si="34">H56</f>
        <v>0.30616635092306521</v>
      </c>
    </row>
    <row r="67" spans="1:7" x14ac:dyDescent="0.35">
      <c r="A67" s="2">
        <v>1993</v>
      </c>
      <c r="B67" s="8">
        <f>H7</f>
        <v>7.5042070183682918E-3</v>
      </c>
      <c r="C67" s="8">
        <f t="shared" ref="C67:C70" si="35">H17</f>
        <v>1.1935517566409259E-2</v>
      </c>
      <c r="D67" s="8">
        <f t="shared" si="31"/>
        <v>0.32001666994271721</v>
      </c>
      <c r="E67" s="8">
        <f t="shared" si="32"/>
        <v>0.27952350354696864</v>
      </c>
      <c r="F67" s="8">
        <f t="shared" si="33"/>
        <v>9.6692717947000906E-3</v>
      </c>
      <c r="G67" s="8">
        <f t="shared" si="34"/>
        <v>0.30717530489712963</v>
      </c>
    </row>
    <row r="68" spans="1:7" x14ac:dyDescent="0.35">
      <c r="A68" s="2">
        <v>1996</v>
      </c>
      <c r="B68" s="8">
        <f t="shared" si="30"/>
        <v>7.6803089429911403E-3</v>
      </c>
      <c r="C68" s="8">
        <f t="shared" si="35"/>
        <v>3.2908840740934781E-2</v>
      </c>
      <c r="D68" s="8">
        <f>H28</f>
        <v>0.31043584676239849</v>
      </c>
      <c r="E68" s="8">
        <f t="shared" si="32"/>
        <v>0.28234170622532245</v>
      </c>
      <c r="F68" s="8">
        <f t="shared" si="33"/>
        <v>1.9784680047341741E-2</v>
      </c>
      <c r="G68" s="8">
        <f t="shared" si="34"/>
        <v>0.30198656523491446</v>
      </c>
    </row>
    <row r="69" spans="1:7" x14ac:dyDescent="0.35">
      <c r="A69" s="2">
        <v>1999</v>
      </c>
      <c r="B69" s="8">
        <f t="shared" si="30"/>
        <v>6.1410379833274492E-3</v>
      </c>
      <c r="C69" s="8">
        <f t="shared" si="35"/>
        <v>3.2492908795408698E-2</v>
      </c>
      <c r="D69" s="8">
        <f t="shared" si="31"/>
        <v>0.30230690824808121</v>
      </c>
      <c r="E69" s="8">
        <f>H39</f>
        <v>0.28011169907900069</v>
      </c>
      <c r="F69" s="8">
        <f>H49</f>
        <v>1.8563882670132328E-2</v>
      </c>
      <c r="G69" s="8">
        <f>H59</f>
        <v>0.29685709920447068</v>
      </c>
    </row>
    <row r="70" spans="1:7" x14ac:dyDescent="0.35">
      <c r="A70" s="2">
        <v>2017</v>
      </c>
      <c r="B70" s="8">
        <f t="shared" si="30"/>
        <v>1.1063422807692874E-2</v>
      </c>
      <c r="C70" s="8">
        <f t="shared" si="35"/>
        <v>6.9513575360296773E-2</v>
      </c>
      <c r="D70" s="8">
        <f t="shared" si="31"/>
        <v>0.37608241883428234</v>
      </c>
      <c r="E70" s="8">
        <f t="shared" si="32"/>
        <v>0.38532257146342974</v>
      </c>
      <c r="F70" s="8">
        <f t="shared" si="33"/>
        <v>3.5830823839474099E-2</v>
      </c>
      <c r="G70" s="8">
        <f t="shared" si="34"/>
        <v>0.37803116524000585</v>
      </c>
    </row>
    <row r="74" spans="1:7" x14ac:dyDescent="0.35">
      <c r="B74" s="23"/>
      <c r="C74" s="23"/>
      <c r="D74" s="23"/>
    </row>
    <row r="75" spans="1:7" x14ac:dyDescent="0.35">
      <c r="B75" s="23"/>
      <c r="C75" s="23"/>
      <c r="D75" s="23"/>
    </row>
  </sheetData>
  <mergeCells count="7">
    <mergeCell ref="B63:G63"/>
    <mergeCell ref="B3:I3"/>
    <mergeCell ref="B13:I13"/>
    <mergeCell ref="B23:I23"/>
    <mergeCell ref="B33:I33"/>
    <mergeCell ref="B43:I43"/>
    <mergeCell ref="B53:I5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B508F-46DE-4616-A26E-2C78F4B2CE3B}">
  <dimension ref="A1:D8"/>
  <sheetViews>
    <sheetView zoomScaleNormal="100" workbookViewId="0">
      <selection activeCell="C9" sqref="C9"/>
    </sheetView>
  </sheetViews>
  <sheetFormatPr defaultRowHeight="14.5" x14ac:dyDescent="0.35"/>
  <cols>
    <col min="1" max="1" width="9.90625" customWidth="1"/>
    <col min="2" max="3" width="15.08984375" customWidth="1"/>
    <col min="4" max="4" width="12.08984375" customWidth="1"/>
  </cols>
  <sheetData>
    <row r="1" spans="1:4" x14ac:dyDescent="0.35">
      <c r="A1" s="11" t="s">
        <v>172</v>
      </c>
      <c r="B1" s="32"/>
      <c r="C1" s="32"/>
      <c r="D1" s="32"/>
    </row>
    <row r="2" spans="1:4" x14ac:dyDescent="0.35">
      <c r="A2" s="11"/>
      <c r="B2" s="32"/>
      <c r="C2" s="32"/>
      <c r="D2" s="32"/>
    </row>
    <row r="3" spans="1:4" ht="43.5" x14ac:dyDescent="0.35">
      <c r="A3" s="14" t="s">
        <v>200</v>
      </c>
      <c r="B3" s="24" t="s">
        <v>151</v>
      </c>
      <c r="C3" s="24" t="s">
        <v>138</v>
      </c>
      <c r="D3" s="24" t="s">
        <v>152</v>
      </c>
    </row>
    <row r="4" spans="1:4" x14ac:dyDescent="0.35">
      <c r="A4" s="33">
        <v>1970</v>
      </c>
      <c r="B4" s="34">
        <v>201677333.46000001</v>
      </c>
      <c r="C4" s="34">
        <v>44528397.109999999</v>
      </c>
      <c r="D4" s="10">
        <f>C4/B4</f>
        <v>0.22079029083767418</v>
      </c>
    </row>
    <row r="5" spans="1:4" x14ac:dyDescent="0.35">
      <c r="A5" s="33">
        <v>1979</v>
      </c>
      <c r="B5" s="34">
        <v>217476470.77000001</v>
      </c>
      <c r="C5" s="34">
        <v>57710031.549999997</v>
      </c>
      <c r="D5" s="10">
        <f t="shared" ref="D5:D8" si="0">C5/B5</f>
        <v>0.26536218536962236</v>
      </c>
    </row>
    <row r="6" spans="1:4" x14ac:dyDescent="0.35">
      <c r="A6" s="33">
        <v>1993</v>
      </c>
      <c r="B6" s="34">
        <v>259415318.1855087</v>
      </c>
      <c r="C6" s="34">
        <v>75952101.93927002</v>
      </c>
      <c r="D6" s="10">
        <f t="shared" si="0"/>
        <v>0.29278186990082228</v>
      </c>
    </row>
    <row r="7" spans="1:4" x14ac:dyDescent="0.35">
      <c r="A7" s="33">
        <v>1999</v>
      </c>
      <c r="B7" s="34">
        <v>273901366.99518901</v>
      </c>
      <c r="C7" s="34">
        <v>83541118.411780834</v>
      </c>
      <c r="D7" s="10">
        <f t="shared" si="0"/>
        <v>0.3050043865361512</v>
      </c>
    </row>
    <row r="8" spans="1:4" x14ac:dyDescent="0.35">
      <c r="A8" s="33">
        <v>2017</v>
      </c>
      <c r="B8" s="34">
        <v>323156086.54185021</v>
      </c>
      <c r="C8" s="34">
        <v>105525902.33953311</v>
      </c>
      <c r="D8" s="10">
        <f t="shared" si="0"/>
        <v>0.32654777902772691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47475213-f4e9-4441-aa2c-536e6decbee2">Current</Status>
    <Group xmlns="47475213-f4e9-4441-aa2c-536e6decbee2" xsi:nil="true"/>
    <lcf76f155ced4ddcb4097134ff3c332f xmlns="47475213-f4e9-4441-aa2c-536e6decbee2">
      <Terms xmlns="http://schemas.microsoft.com/office/infopath/2007/PartnerControls"/>
    </lcf76f155ced4ddcb4097134ff3c332f>
    <TaxCatchAll xmlns="9100a89b-c9e9-4703-9014-52973793af70" xsi:nil="true"/>
    <Date xmlns="47475213-f4e9-4441-aa2c-536e6decbe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AC32B137DCF84CA3EDC82CCE63C05D" ma:contentTypeVersion="23" ma:contentTypeDescription="Create a new document." ma:contentTypeScope="" ma:versionID="638681fcf21e69a7b931d972a05b9e24">
  <xsd:schema xmlns:xsd="http://www.w3.org/2001/XMLSchema" xmlns:xs="http://www.w3.org/2001/XMLSchema" xmlns:p="http://schemas.microsoft.com/office/2006/metadata/properties" xmlns:ns2="47475213-f4e9-4441-aa2c-536e6decbee2" xmlns:ns3="9100a89b-c9e9-4703-9014-52973793af70" targetNamespace="http://schemas.microsoft.com/office/2006/metadata/properties" ma:root="true" ma:fieldsID="e627fcbe03dbde796c128d2a52c51272" ns2:_="" ns3:_="">
    <xsd:import namespace="47475213-f4e9-4441-aa2c-536e6decbee2"/>
    <xsd:import namespace="9100a89b-c9e9-4703-9014-52973793af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Group" minOccurs="0"/>
                <xsd:element ref="ns2:Status" minOccurs="0"/>
                <xsd:element ref="ns2:MediaServiceDateTaken"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475213-f4e9-4441-aa2c-536e6decbe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Group" ma:index="14" nillable="true" ma:displayName="Group" ma:indexed="true" ma:internalName="Group">
      <xsd:simpleType>
        <xsd:restriction base="dms:Choice">
          <xsd:enumeration value="Research"/>
          <xsd:enumeration value="Communications"/>
          <xsd:enumeration value="Other"/>
        </xsd:restriction>
      </xsd:simpleType>
    </xsd:element>
    <xsd:element name="Status" ma:index="15" nillable="true" ma:displayName="Status" ma:default="Current" ma:format="Dropdown" ma:indexed="true" ma:internalName="Status">
      <xsd:simpleType>
        <xsd:restriction base="dms:Choice">
          <xsd:enumeration value="Current"/>
          <xsd:enumeration value="Archived"/>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Date" ma:index="28"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100a89b-c9e9-4703-9014-52973793af7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7789881-42f1-463a-a006-8642bb0a079b}" ma:internalName="TaxCatchAll" ma:showField="CatchAllData" ma:web="9100a89b-c9e9-4703-9014-52973793a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242EFF-2A8A-4EE8-B305-546F4E841F56}">
  <ds:schemaRefs>
    <ds:schemaRef ds:uri="http://purl.org/dc/elements/1.1/"/>
    <ds:schemaRef ds:uri="47475213-f4e9-4441-aa2c-536e6decbee2"/>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9100a89b-c9e9-4703-9014-52973793af70"/>
    <ds:schemaRef ds:uri="http://purl.org/dc/dcmitype/"/>
    <ds:schemaRef ds:uri="http://purl.org/dc/terms/"/>
  </ds:schemaRefs>
</ds:datastoreItem>
</file>

<file path=customXml/itemProps2.xml><?xml version="1.0" encoding="utf-8"?>
<ds:datastoreItem xmlns:ds="http://schemas.openxmlformats.org/officeDocument/2006/customXml" ds:itemID="{CEBAAC0A-DFB1-47C5-B2CC-E1EE9F6F24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475213-f4e9-4441-aa2c-536e6decbee2"/>
    <ds:schemaRef ds:uri="9100a89b-c9e9-4703-9014-52973793a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174A07-BC4A-4ECE-9B0B-BDD50DA86B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of contents</vt:lpstr>
      <vt:lpstr>Table A</vt:lpstr>
      <vt:lpstr>Table B</vt:lpstr>
      <vt:lpstr>Tables C1-C6</vt:lpstr>
      <vt:lpstr>Tables D1-D17</vt:lpstr>
      <vt:lpstr>Tables E1-E17</vt:lpstr>
      <vt:lpstr>Tables F1-F17</vt:lpstr>
      <vt:lpstr>Table G1-G7</vt:lpstr>
      <vt:lpstr>Table H</vt:lpstr>
      <vt:lpstr>Tables I1-I2</vt:lpstr>
      <vt:lpstr>Tables J1-J2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Noadia Steinmetz-Silber</cp:lastModifiedBy>
  <cp:revision/>
  <dcterms:created xsi:type="dcterms:W3CDTF">2024-03-25T17:08:59Z</dcterms:created>
  <dcterms:modified xsi:type="dcterms:W3CDTF">2024-03-28T15:48:43Z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0x01010072AC32B137DCF84CA3EDC82CCE63C05D</vt:lpwstr>
  </property>
  <property fmtid="{D5CDD505-2E9C-101B-9397-08002B2CF9AE}" pid="3" name="MediaServiceImageTags">
    <vt:lpwstr/>
  </property>
</Properties>
</file>