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PD\Documents\Observatório de PF\Base de dados\"/>
    </mc:Choice>
  </mc:AlternateContent>
  <bookViews>
    <workbookView xWindow="0" yWindow="0" windowWidth="19160" windowHeight="6650" firstSheet="1" activeTab="1"/>
  </bookViews>
  <sheets>
    <sheet name="Despesa Primária R$ mil" sheetId="4" r:id="rId1"/>
    <sheet name="Despesa Primária % do PIB" sheetId="1" r:id="rId2"/>
    <sheet name="Despesa Primária %PIB potencial" sheetId="2" r:id="rId3"/>
    <sheet name="Memo PIB" sheetId="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1" l="1"/>
  <c r="C38" i="1"/>
  <c r="D38" i="1"/>
  <c r="E38" i="1"/>
  <c r="F38" i="1"/>
  <c r="G38" i="1"/>
  <c r="H38" i="1"/>
  <c r="D39" i="1"/>
  <c r="E39" i="1"/>
  <c r="F39" i="1"/>
  <c r="G39" i="1"/>
  <c r="H39" i="1"/>
  <c r="B39" i="1"/>
  <c r="B38" i="1"/>
  <c r="F39" i="4"/>
  <c r="F38" i="4"/>
  <c r="C37" i="1" l="1"/>
  <c r="D37" i="1"/>
  <c r="E37" i="1"/>
  <c r="F37" i="1"/>
  <c r="G37" i="1"/>
  <c r="H37" i="1"/>
  <c r="B37" i="1"/>
  <c r="A4" i="4" l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<sst xmlns="http://schemas.openxmlformats.org/spreadsheetml/2006/main" count="41" uniqueCount="15">
  <si>
    <t>Pessoal e Encargos</t>
  </si>
  <si>
    <t>Benefícios Previdenciários</t>
  </si>
  <si>
    <t>RMV LOAS e EPU</t>
  </si>
  <si>
    <t>Seguro Desemprego</t>
  </si>
  <si>
    <t>Custeio e Investimento</t>
  </si>
  <si>
    <t>Subsídios</t>
  </si>
  <si>
    <t>Total</t>
  </si>
  <si>
    <t>Fontes: STN, BCB, MPS, MTE, Giambiagi e coautores (1995, 1997).</t>
  </si>
  <si>
    <t>** Até 1995 retirados de Giambiagi (1997), custeio agropecuário e exportação. Após 1996 STN. Entre 1986 e 1987, os dados foram deduzidos de custeio e investimento.</t>
  </si>
  <si>
    <t>PIB corrente (R$ mil)</t>
  </si>
  <si>
    <t>PIB potencial (R$ mil)</t>
  </si>
  <si>
    <t>* Entre 1986-94, BCB. Para 95 e 96, BEPS/MPOG, STN e 1997-2019, STN.</t>
  </si>
  <si>
    <t>*** Exclui cessão onerosa (2010), Desoneração da Folha, Complemento do FGTS e FIES.</t>
  </si>
  <si>
    <t>Para maiores detalhes metodológicos, ver: https://www.scielo.br/j/ee/a/RSCKrSYvfV5rSBxkLGFBcwK/?format=pdf&amp;lang=pt</t>
  </si>
  <si>
    <t>**** A partir de 2021, os subsídio estão classificados pelo conceito de caixa, conforme divulgado pela STN.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</si>
</sst>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.0"/>
    <numFmt numFmtId="166" formatCode="#,##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3" xfId="0" applyBorder="1"/>
    <xf numFmtId="164" fontId="0" fillId="0" borderId="3" xfId="1" applyNumberFormat="1" applyFont="1" applyBorder="1"/>
    <xf numFmtId="10" fontId="0" fillId="0" borderId="3" xfId="0" applyNumberFormat="1" applyBorder="1"/>
    <xf numFmtId="10" fontId="0" fillId="0" borderId="3" xfId="0" applyNumberFormat="1" applyBorder="1" applyAlignment="1">
      <alignment wrapText="1"/>
    </xf>
    <xf numFmtId="164" fontId="0" fillId="0" borderId="3" xfId="1" applyNumberFormat="1" applyFont="1" applyBorder="1" applyAlignment="1">
      <alignment horizontal="right"/>
    </xf>
    <xf numFmtId="164" fontId="0" fillId="0" borderId="3" xfId="0" applyNumberFormat="1" applyBorder="1"/>
    <xf numFmtId="164" fontId="2" fillId="0" borderId="3" xfId="1" applyNumberFormat="1" applyFont="1" applyFill="1" applyBorder="1"/>
    <xf numFmtId="164" fontId="2" fillId="0" borderId="0" xfId="1" applyNumberFormat="1" applyFont="1" applyFill="1" applyBorder="1"/>
    <xf numFmtId="0" fontId="0" fillId="0" borderId="0" xfId="0" applyBorder="1"/>
    <xf numFmtId="164" fontId="0" fillId="0" borderId="0" xfId="1" applyNumberFormat="1" applyFont="1" applyBorder="1"/>
    <xf numFmtId="164" fontId="0" fillId="0" borderId="0" xfId="0" applyNumberFormat="1"/>
    <xf numFmtId="0" fontId="0" fillId="0" borderId="0" xfId="0" applyAlignment="1">
      <alignment wrapText="1"/>
    </xf>
    <xf numFmtId="10" fontId="0" fillId="0" borderId="0" xfId="0" applyNumberFormat="1" applyFill="1" applyBorder="1"/>
    <xf numFmtId="3" fontId="0" fillId="0" borderId="3" xfId="0" applyNumberFormat="1" applyBorder="1"/>
    <xf numFmtId="165" fontId="0" fillId="0" borderId="3" xfId="1" applyNumberFormat="1" applyFont="1" applyBorder="1"/>
    <xf numFmtId="4" fontId="0" fillId="0" borderId="3" xfId="1" applyNumberFormat="1" applyFont="1" applyBorder="1"/>
    <xf numFmtId="166" fontId="0" fillId="0" borderId="3" xfId="1" applyNumberFormat="1" applyFont="1" applyBorder="1"/>
    <xf numFmtId="4" fontId="0" fillId="0" borderId="3" xfId="0" applyNumberFormat="1" applyBorder="1"/>
    <xf numFmtId="0" fontId="0" fillId="0" borderId="4" xfId="0" applyBorder="1"/>
    <xf numFmtId="0" fontId="0" fillId="0" borderId="3" xfId="0" applyBorder="1" applyAlignment="1">
      <alignment horizontal="right"/>
    </xf>
    <xf numFmtId="0" fontId="0" fillId="0" borderId="3" xfId="0" applyFill="1" applyBorder="1"/>
    <xf numFmtId="165" fontId="0" fillId="0" borderId="3" xfId="0" applyNumberFormat="1" applyBorder="1"/>
    <xf numFmtId="166" fontId="0" fillId="0" borderId="3" xfId="0" applyNumberFormat="1" applyBorder="1"/>
    <xf numFmtId="3" fontId="0" fillId="0" borderId="3" xfId="0" applyNumberFormat="1" applyFill="1" applyBorder="1"/>
    <xf numFmtId="164" fontId="0" fillId="0" borderId="3" xfId="1" applyNumberFormat="1" applyFont="1" applyBorder="1" applyAlignment="1">
      <alignment vertical="center"/>
    </xf>
    <xf numFmtId="165" fontId="0" fillId="0" borderId="0" xfId="0" applyNumberFormat="1" applyFill="1" applyBorder="1"/>
    <xf numFmtId="4" fontId="0" fillId="0" borderId="3" xfId="0" applyNumberFormat="1" applyFill="1" applyBorder="1"/>
    <xf numFmtId="10" fontId="0" fillId="0" borderId="3" xfId="1" applyNumberFormat="1" applyFont="1" applyBorder="1"/>
    <xf numFmtId="165" fontId="0" fillId="0" borderId="5" xfId="0" applyNumberFormat="1" applyFill="1" applyBorder="1"/>
    <xf numFmtId="165" fontId="0" fillId="0" borderId="3" xfId="0" applyNumberFormat="1" applyFill="1" applyBorder="1"/>
    <xf numFmtId="165" fontId="0" fillId="0" borderId="3" xfId="0" applyNumberFormat="1" applyBorder="1" applyAlignment="1">
      <alignment horizontal="right" vertical="center"/>
    </xf>
    <xf numFmtId="165" fontId="0" fillId="0" borderId="0" xfId="0" applyNumberFormat="1" applyBorder="1"/>
    <xf numFmtId="165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portalibre.fgv.br/main.jsp?lumPageId=402880811D8E34B9011D9CCBFDD1784C&amp;contentId=8A7C82C55EC04CF1015F7283536B2D29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portalibre.fgv.br/main.jsp?lumPageId=402880811D8E34B9011D9CCBFDD1784C&amp;contentId=8A7C82C55EC04CF1015F7283536B2D29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2" topLeftCell="A30" activePane="bottomLeft" state="frozen"/>
      <selection pane="bottomLeft" activeCell="A41" sqref="A41:A46"/>
    </sheetView>
  </sheetViews>
  <sheetFormatPr defaultRowHeight="14.5" x14ac:dyDescent="0.35"/>
  <cols>
    <col min="2" max="2" width="14.1796875" customWidth="1"/>
    <col min="3" max="3" width="16" customWidth="1"/>
    <col min="4" max="5" width="14.1796875" customWidth="1"/>
    <col min="6" max="6" width="16.26953125" customWidth="1"/>
    <col min="7" max="7" width="14.1796875" customWidth="1"/>
    <col min="8" max="8" width="16.7265625" customWidth="1"/>
  </cols>
  <sheetData>
    <row r="1" spans="1:8" x14ac:dyDescent="0.35">
      <c r="A1" s="38"/>
      <c r="B1" s="34" t="s">
        <v>0</v>
      </c>
      <c r="C1" s="34" t="s">
        <v>1</v>
      </c>
      <c r="D1" s="34" t="s">
        <v>2</v>
      </c>
      <c r="E1" s="34" t="s">
        <v>3</v>
      </c>
      <c r="F1" s="34" t="s">
        <v>4</v>
      </c>
      <c r="G1" s="34" t="s">
        <v>5</v>
      </c>
      <c r="H1" s="36" t="s">
        <v>6</v>
      </c>
    </row>
    <row r="2" spans="1:8" x14ac:dyDescent="0.35">
      <c r="A2" s="39"/>
      <c r="B2" s="35"/>
      <c r="C2" s="35"/>
      <c r="D2" s="35"/>
      <c r="E2" s="35"/>
      <c r="F2" s="35"/>
      <c r="G2" s="35"/>
      <c r="H2" s="37"/>
    </row>
    <row r="3" spans="1:8" x14ac:dyDescent="0.35">
      <c r="A3" s="1">
        <v>1986</v>
      </c>
      <c r="B3" s="17">
        <v>3.1690076153999998E-2</v>
      </c>
      <c r="C3" s="17">
        <v>4.257616000000003E-2</v>
      </c>
      <c r="D3" s="17">
        <v>4.0722471818181831E-3</v>
      </c>
      <c r="E3" s="17">
        <v>8.1629009280000014E-5</v>
      </c>
      <c r="F3" s="17">
        <v>6.8043958979744079E-2</v>
      </c>
      <c r="G3" s="17">
        <v>1.5388973493975914E-2</v>
      </c>
      <c r="H3" s="16">
        <v>0.16185304481881818</v>
      </c>
    </row>
    <row r="4" spans="1:8" x14ac:dyDescent="0.35">
      <c r="A4" s="1">
        <f>A3+1</f>
        <v>1987</v>
      </c>
      <c r="B4" s="17">
        <v>0.14291076618000001</v>
      </c>
      <c r="C4" s="17">
        <v>0.10202007999999999</v>
      </c>
      <c r="D4" s="17">
        <v>1.1775090909090912E-2</v>
      </c>
      <c r="E4" s="17">
        <v>2.3351649375599995E-3</v>
      </c>
      <c r="F4" s="17">
        <v>0.18584412320102364</v>
      </c>
      <c r="G4" s="17">
        <v>8.0186988949416324E-2</v>
      </c>
      <c r="H4" s="16">
        <v>0.52507221417709082</v>
      </c>
    </row>
    <row r="5" spans="1:8" x14ac:dyDescent="0.35">
      <c r="A5" s="1">
        <f t="shared" ref="A5:A33" si="0">A4+1</f>
        <v>1988</v>
      </c>
      <c r="B5" s="17">
        <v>1.2516140211119999</v>
      </c>
      <c r="C5" s="17">
        <v>0.73426937818181748</v>
      </c>
      <c r="D5" s="17">
        <v>8.4263983636363685E-2</v>
      </c>
      <c r="E5" s="17">
        <v>1.9781922036240001E-2</v>
      </c>
      <c r="F5" s="17">
        <v>1.39383484616376</v>
      </c>
      <c r="G5" s="17">
        <v>0.24376554255428759</v>
      </c>
      <c r="H5" s="16">
        <v>3.7275296936844686</v>
      </c>
    </row>
    <row r="6" spans="1:8" x14ac:dyDescent="0.35">
      <c r="A6" s="1">
        <f t="shared" si="0"/>
        <v>1989</v>
      </c>
      <c r="B6" s="16">
        <v>18.602909058353998</v>
      </c>
      <c r="C6" s="17">
        <v>12.239644727272726</v>
      </c>
      <c r="D6" s="17">
        <v>1.1766469681818181</v>
      </c>
      <c r="E6" s="17">
        <v>0.46729090827314995</v>
      </c>
      <c r="F6" s="17">
        <v>15.827618154119845</v>
      </c>
      <c r="G6" s="17">
        <v>2.447928945454545</v>
      </c>
      <c r="H6" s="16">
        <v>50.762038761656079</v>
      </c>
    </row>
    <row r="7" spans="1:8" x14ac:dyDescent="0.35">
      <c r="A7" s="1">
        <f t="shared" si="0"/>
        <v>1990</v>
      </c>
      <c r="B7" s="15">
        <v>576.27054444607199</v>
      </c>
      <c r="C7" s="17">
        <v>376.07969309090947</v>
      </c>
      <c r="D7" s="17">
        <v>30.895228727272723</v>
      </c>
      <c r="E7" s="17">
        <v>35.371796301735721</v>
      </c>
      <c r="F7" s="17">
        <v>294.67729402976926</v>
      </c>
      <c r="G7" s="17">
        <v>13.656525168105652</v>
      </c>
      <c r="H7" s="16">
        <v>1326.9510817638647</v>
      </c>
    </row>
    <row r="8" spans="1:8" x14ac:dyDescent="0.35">
      <c r="A8" s="1">
        <f t="shared" si="0"/>
        <v>1991</v>
      </c>
      <c r="B8" s="15">
        <v>2039.8778146120319</v>
      </c>
      <c r="C8" s="17">
        <v>2023.0973410909098</v>
      </c>
      <c r="D8" s="17">
        <v>173.94907436363636</v>
      </c>
      <c r="E8" s="17">
        <v>190.01614512201718</v>
      </c>
      <c r="F8" s="17">
        <v>1946.9183965928928</v>
      </c>
      <c r="G8" s="17">
        <v>69.761977278996895</v>
      </c>
      <c r="H8" s="16">
        <v>6443.6207490604857</v>
      </c>
    </row>
    <row r="9" spans="1:8" x14ac:dyDescent="0.35">
      <c r="A9" s="1">
        <f t="shared" si="0"/>
        <v>1992</v>
      </c>
      <c r="B9" s="15">
        <v>23057.672323285435</v>
      </c>
      <c r="C9" s="17">
        <v>27048.693684363607</v>
      </c>
      <c r="D9" s="17">
        <v>1707.4149519999996</v>
      </c>
      <c r="E9" s="17">
        <v>2377.747159475306</v>
      </c>
      <c r="F9" s="17">
        <v>13464.84881280015</v>
      </c>
      <c r="G9" s="17">
        <v>263.24762709842923</v>
      </c>
      <c r="H9" s="16">
        <v>67919.624559022923</v>
      </c>
    </row>
    <row r="10" spans="1:8" x14ac:dyDescent="0.35">
      <c r="A10" s="1">
        <f t="shared" si="0"/>
        <v>1993</v>
      </c>
      <c r="B10" s="15">
        <v>588439.99978947116</v>
      </c>
      <c r="C10" s="17">
        <v>703115.25709090964</v>
      </c>
      <c r="D10" s="17">
        <v>28168.517090909096</v>
      </c>
      <c r="E10" s="17">
        <v>47223.679999952772</v>
      </c>
      <c r="F10" s="17">
        <v>516935.22892771859</v>
      </c>
      <c r="G10" s="17">
        <v>15385.454203302177</v>
      </c>
      <c r="H10" s="16">
        <v>1899268.1371022633</v>
      </c>
    </row>
    <row r="11" spans="1:8" x14ac:dyDescent="0.35">
      <c r="A11" s="1">
        <f>A10+1</f>
        <v>1994</v>
      </c>
      <c r="B11" s="15">
        <v>17932545.090903498</v>
      </c>
      <c r="C11" s="17">
        <v>16925092</v>
      </c>
      <c r="D11" s="17">
        <v>1311112.872</v>
      </c>
      <c r="E11" s="15">
        <v>1547500</v>
      </c>
      <c r="F11" s="15">
        <v>10843183.999997212</v>
      </c>
      <c r="G11" s="17">
        <v>349204.679</v>
      </c>
      <c r="H11" s="16">
        <v>48908638.641900703</v>
      </c>
    </row>
    <row r="12" spans="1:8" x14ac:dyDescent="0.35">
      <c r="A12" s="1">
        <f t="shared" si="0"/>
        <v>1995</v>
      </c>
      <c r="B12" s="15">
        <v>36005569.195906922</v>
      </c>
      <c r="C12" s="15">
        <v>32313593</v>
      </c>
      <c r="D12" s="15">
        <v>2219179</v>
      </c>
      <c r="E12" s="15">
        <v>2898880</v>
      </c>
      <c r="F12" s="15">
        <v>18358120.000000004</v>
      </c>
      <c r="G12" s="17">
        <v>705991.55286092008</v>
      </c>
      <c r="H12" s="16">
        <v>92501332.748767838</v>
      </c>
    </row>
    <row r="13" spans="1:8" x14ac:dyDescent="0.35">
      <c r="A13" s="1">
        <f t="shared" si="0"/>
        <v>1996</v>
      </c>
      <c r="B13" s="15">
        <v>40900883</v>
      </c>
      <c r="C13" s="15">
        <v>40436900</v>
      </c>
      <c r="D13" s="15">
        <v>2460393</v>
      </c>
      <c r="E13" s="15">
        <v>3309170</v>
      </c>
      <c r="F13" s="15">
        <v>24892042.449996799</v>
      </c>
      <c r="G13" s="17">
        <v>1223589.7305564617</v>
      </c>
      <c r="H13" s="16">
        <v>113222978.18055326</v>
      </c>
    </row>
    <row r="14" spans="1:8" x14ac:dyDescent="0.35">
      <c r="A14" s="1">
        <f t="shared" si="0"/>
        <v>1997</v>
      </c>
      <c r="B14" s="15">
        <v>40132129.790680014</v>
      </c>
      <c r="C14" s="15">
        <v>47248980</v>
      </c>
      <c r="D14" s="15">
        <v>3099552.0000000005</v>
      </c>
      <c r="E14" s="15">
        <v>3451040</v>
      </c>
      <c r="F14" s="15">
        <v>37262566.756848253</v>
      </c>
      <c r="G14" s="17">
        <v>1773732.4281834937</v>
      </c>
      <c r="H14" s="16">
        <v>132968000.97571176</v>
      </c>
    </row>
    <row r="15" spans="1:8" x14ac:dyDescent="0.35">
      <c r="A15" s="1">
        <f t="shared" si="0"/>
        <v>1998</v>
      </c>
      <c r="B15" s="15">
        <v>44664708.183639996</v>
      </c>
      <c r="C15" s="15">
        <v>53742550</v>
      </c>
      <c r="D15" s="15">
        <v>3447815.0000000005</v>
      </c>
      <c r="E15" s="15">
        <v>4056870</v>
      </c>
      <c r="F15" s="15">
        <v>40795473.329090118</v>
      </c>
      <c r="G15" s="17">
        <v>2075464.8805833713</v>
      </c>
      <c r="H15" s="16">
        <v>148782881.39331347</v>
      </c>
    </row>
    <row r="16" spans="1:8" x14ac:dyDescent="0.35">
      <c r="A16" s="1">
        <f t="shared" si="0"/>
        <v>1999</v>
      </c>
      <c r="B16" s="15">
        <v>48261258.80223</v>
      </c>
      <c r="C16" s="15">
        <v>58540019.999999993</v>
      </c>
      <c r="D16" s="15">
        <v>3598115</v>
      </c>
      <c r="E16" s="15">
        <v>3834850</v>
      </c>
      <c r="F16" s="15">
        <v>42576358.451730199</v>
      </c>
      <c r="G16" s="17">
        <v>1869200.7353499811</v>
      </c>
      <c r="H16" s="16">
        <v>158679802.98931018</v>
      </c>
    </row>
    <row r="17" spans="1:8" x14ac:dyDescent="0.35">
      <c r="A17" s="1">
        <f t="shared" si="0"/>
        <v>2000</v>
      </c>
      <c r="B17" s="15">
        <v>54515738.617350005</v>
      </c>
      <c r="C17" s="15">
        <v>65787079.999999993</v>
      </c>
      <c r="D17" s="15">
        <v>4208001.65417</v>
      </c>
      <c r="E17" s="15">
        <v>4053430</v>
      </c>
      <c r="F17" s="15">
        <v>45889140.219509944</v>
      </c>
      <c r="G17" s="17">
        <v>2918672.0173999988</v>
      </c>
      <c r="H17" s="16">
        <v>177372062.50842994</v>
      </c>
    </row>
    <row r="18" spans="1:8" x14ac:dyDescent="0.35">
      <c r="A18" s="1">
        <f t="shared" si="0"/>
        <v>2001</v>
      </c>
      <c r="B18" s="15">
        <v>63217923.769580007</v>
      </c>
      <c r="C18" s="15">
        <v>75328110.000000015</v>
      </c>
      <c r="D18" s="15">
        <v>4905456.0376400007</v>
      </c>
      <c r="E18" s="15">
        <v>4808310</v>
      </c>
      <c r="F18" s="15">
        <v>53621858.132889979</v>
      </c>
      <c r="G18" s="17">
        <v>3546504.9255078519</v>
      </c>
      <c r="H18" s="16">
        <v>205428162.86561784</v>
      </c>
    </row>
    <row r="19" spans="1:8" x14ac:dyDescent="0.35">
      <c r="A19" s="1">
        <f t="shared" si="0"/>
        <v>2002</v>
      </c>
      <c r="B19" s="15">
        <v>71856275.922150001</v>
      </c>
      <c r="C19" s="15">
        <v>88026660</v>
      </c>
      <c r="D19" s="15">
        <v>5721652.7289100001</v>
      </c>
      <c r="E19" s="15">
        <v>5673843.7471137028</v>
      </c>
      <c r="F19" s="15">
        <v>61220460.057830594</v>
      </c>
      <c r="G19" s="17">
        <v>1891646.40296311</v>
      </c>
      <c r="H19" s="16">
        <v>234390538.85896742</v>
      </c>
    </row>
    <row r="20" spans="1:8" x14ac:dyDescent="0.35">
      <c r="A20" s="1">
        <f t="shared" si="0"/>
        <v>2003</v>
      </c>
      <c r="B20" s="15">
        <v>76617995.299210012</v>
      </c>
      <c r="C20" s="15">
        <v>107134810</v>
      </c>
      <c r="D20" s="15">
        <v>6779517.1631799992</v>
      </c>
      <c r="E20" s="15">
        <v>6615002.9299789965</v>
      </c>
      <c r="F20" s="15">
        <v>56073447.4758325</v>
      </c>
      <c r="G20" s="17">
        <v>5053256.1586657008</v>
      </c>
      <c r="H20" s="16">
        <v>258274029.02686721</v>
      </c>
    </row>
    <row r="21" spans="1:8" x14ac:dyDescent="0.35">
      <c r="A21" s="1">
        <f t="shared" si="0"/>
        <v>2004</v>
      </c>
      <c r="B21" s="15">
        <v>84594613.425160021</v>
      </c>
      <c r="C21" s="15">
        <v>125750760.00000001</v>
      </c>
      <c r="D21" s="15">
        <v>8167907.12947</v>
      </c>
      <c r="E21" s="15">
        <v>7019841.4276325135</v>
      </c>
      <c r="F21" s="15">
        <v>73494037.816964656</v>
      </c>
      <c r="G21" s="17">
        <v>4460094.7947944123</v>
      </c>
      <c r="H21" s="16">
        <v>303487254.59402168</v>
      </c>
    </row>
    <row r="22" spans="1:8" x14ac:dyDescent="0.35">
      <c r="A22" s="1">
        <f t="shared" si="0"/>
        <v>2005</v>
      </c>
      <c r="B22" s="15">
        <v>93206931.234430015</v>
      </c>
      <c r="C22" s="15">
        <v>146010130</v>
      </c>
      <c r="D22" s="15">
        <v>9999461.784760002</v>
      </c>
      <c r="E22" s="15">
        <v>8770628.7421745844</v>
      </c>
      <c r="F22" s="15">
        <v>84130588.470111057</v>
      </c>
      <c r="G22" s="17">
        <v>9513434.986395834</v>
      </c>
      <c r="H22" s="16">
        <v>351631175.21787149</v>
      </c>
    </row>
    <row r="23" spans="1:8" x14ac:dyDescent="0.35">
      <c r="A23" s="1">
        <f t="shared" si="0"/>
        <v>2006</v>
      </c>
      <c r="B23" s="15">
        <v>106634300.71948999</v>
      </c>
      <c r="C23" s="15">
        <v>165585299.99999997</v>
      </c>
      <c r="D23" s="15">
        <v>12332620.15436</v>
      </c>
      <c r="E23" s="15">
        <v>10302100</v>
      </c>
      <c r="F23" s="15">
        <v>97832378.611761183</v>
      </c>
      <c r="G23" s="17">
        <v>7690804.6122412272</v>
      </c>
      <c r="H23" s="16">
        <v>400377504.09785241</v>
      </c>
    </row>
    <row r="24" spans="1:8" x14ac:dyDescent="0.35">
      <c r="A24" s="1">
        <f t="shared" si="0"/>
        <v>2007</v>
      </c>
      <c r="B24" s="15">
        <v>117585739.22634238</v>
      </c>
      <c r="C24" s="15">
        <v>185293440</v>
      </c>
      <c r="D24" s="15">
        <v>15014822.254010001</v>
      </c>
      <c r="E24" s="15">
        <v>12497137.83803305</v>
      </c>
      <c r="F24" s="15">
        <v>118540920.67559701</v>
      </c>
      <c r="G24" s="17">
        <v>7989092.8984195022</v>
      </c>
      <c r="H24" s="16">
        <v>456921152.89240199</v>
      </c>
    </row>
    <row r="25" spans="1:8" x14ac:dyDescent="0.35">
      <c r="A25" s="1">
        <f t="shared" si="0"/>
        <v>2008</v>
      </c>
      <c r="B25" s="15">
        <v>132396686.43886</v>
      </c>
      <c r="C25" s="15">
        <v>199562009.99999997</v>
      </c>
      <c r="D25" s="15">
        <v>17054090.987060003</v>
      </c>
      <c r="E25" s="15">
        <v>14101810</v>
      </c>
      <c r="F25" s="15">
        <v>134220243.07480451</v>
      </c>
      <c r="G25" s="17">
        <v>4173158.9144746913</v>
      </c>
      <c r="H25" s="16">
        <v>501507999.41519916</v>
      </c>
    </row>
    <row r="26" spans="1:8" x14ac:dyDescent="0.35">
      <c r="A26" s="1">
        <f t="shared" si="0"/>
        <v>2009</v>
      </c>
      <c r="B26" s="15">
        <v>153403641.69385999</v>
      </c>
      <c r="C26" s="15">
        <v>224876370</v>
      </c>
      <c r="D26" s="15">
        <v>19986070.900839999</v>
      </c>
      <c r="E26" s="15">
        <v>19646521.686869446</v>
      </c>
      <c r="F26" s="15">
        <v>156346957.08874756</v>
      </c>
      <c r="G26" s="17">
        <v>4023416.363530877</v>
      </c>
      <c r="H26" s="16">
        <v>578282977.73384786</v>
      </c>
    </row>
    <row r="27" spans="1:8" x14ac:dyDescent="0.35">
      <c r="A27" s="1">
        <f t="shared" si="0"/>
        <v>2010</v>
      </c>
      <c r="B27" s="15">
        <v>168404685.05739</v>
      </c>
      <c r="C27" s="15">
        <v>254858549.99999997</v>
      </c>
      <c r="D27" s="15">
        <v>23562538.288810004</v>
      </c>
      <c r="E27" s="15">
        <v>20779209.21957</v>
      </c>
      <c r="F27" s="15">
        <v>189173570.37690884</v>
      </c>
      <c r="G27" s="17">
        <v>8023156.2483948749</v>
      </c>
      <c r="H27" s="16">
        <v>664801709.19107378</v>
      </c>
    </row>
    <row r="28" spans="1:8" x14ac:dyDescent="0.35">
      <c r="A28" s="1">
        <f t="shared" si="0"/>
        <v>2011</v>
      </c>
      <c r="B28" s="15">
        <v>181439496.53964001</v>
      </c>
      <c r="C28" s="15">
        <v>281438220</v>
      </c>
      <c r="D28" s="15">
        <v>26498885.441759996</v>
      </c>
      <c r="E28" s="15">
        <v>23790997.869264435</v>
      </c>
      <c r="F28" s="15">
        <v>211027829.44777599</v>
      </c>
      <c r="G28" s="17">
        <v>8468947.6433478985</v>
      </c>
      <c r="H28" s="16">
        <v>732664376.94178832</v>
      </c>
    </row>
    <row r="29" spans="1:8" x14ac:dyDescent="0.35">
      <c r="A29" s="1">
        <f t="shared" si="0"/>
        <v>2012</v>
      </c>
      <c r="B29" s="15">
        <v>188394483.91232002</v>
      </c>
      <c r="C29" s="15">
        <v>316589510</v>
      </c>
      <c r="D29" s="15">
        <v>30910501.279860001</v>
      </c>
      <c r="E29" s="15">
        <v>27071753.384145815</v>
      </c>
      <c r="F29" s="15">
        <v>241499913.05710483</v>
      </c>
      <c r="G29" s="17">
        <v>9214105.7618385889</v>
      </c>
      <c r="H29" s="16">
        <v>813680267.39526916</v>
      </c>
    </row>
    <row r="30" spans="1:8" x14ac:dyDescent="0.35">
      <c r="A30" s="1">
        <f t="shared" si="0"/>
        <v>2013</v>
      </c>
      <c r="B30" s="15">
        <v>205152913.40865001</v>
      </c>
      <c r="C30" s="15">
        <v>357003120</v>
      </c>
      <c r="D30" s="15">
        <v>35313595.90995001</v>
      </c>
      <c r="E30" s="15">
        <v>32096232.479510363</v>
      </c>
      <c r="F30" s="15">
        <v>283091565.61189562</v>
      </c>
      <c r="G30" s="17">
        <v>13058167.100455992</v>
      </c>
      <c r="H30" s="16">
        <v>925715594.51046205</v>
      </c>
    </row>
    <row r="31" spans="1:8" x14ac:dyDescent="0.35">
      <c r="A31" s="1">
        <f t="shared" si="0"/>
        <v>2014</v>
      </c>
      <c r="B31" s="15">
        <v>222375439.13155001</v>
      </c>
      <c r="C31" s="15">
        <v>394201250</v>
      </c>
      <c r="D31" s="15">
        <v>39997180.56502001</v>
      </c>
      <c r="E31" s="15">
        <v>35248101.699655853</v>
      </c>
      <c r="F31" s="15">
        <v>328167886.73512036</v>
      </c>
      <c r="G31" s="17">
        <v>14949964.826082552</v>
      </c>
      <c r="H31" s="16">
        <v>1034939822.9574287</v>
      </c>
    </row>
    <row r="32" spans="1:8" x14ac:dyDescent="0.35">
      <c r="A32" s="1">
        <f t="shared" si="0"/>
        <v>2015</v>
      </c>
      <c r="B32" s="15">
        <v>238308900.38240087</v>
      </c>
      <c r="C32" s="15">
        <v>435742463.0643608</v>
      </c>
      <c r="D32" s="15">
        <v>43997874.443709254</v>
      </c>
      <c r="E32" s="15">
        <v>38283233.675171062</v>
      </c>
      <c r="F32" s="15">
        <v>285740005.47229624</v>
      </c>
      <c r="G32" s="17">
        <v>29279885.737372998</v>
      </c>
      <c r="H32" s="16">
        <v>1071352362.7753114</v>
      </c>
    </row>
    <row r="33" spans="1:8" x14ac:dyDescent="0.35">
      <c r="A33" s="1">
        <f t="shared" si="0"/>
        <v>2016</v>
      </c>
      <c r="B33" s="15">
        <v>257884600.22193742</v>
      </c>
      <c r="C33" s="15">
        <v>507896420.07335228</v>
      </c>
      <c r="D33" s="15">
        <v>50553538.760160603</v>
      </c>
      <c r="E33" s="15">
        <v>37668846.89663966</v>
      </c>
      <c r="F33" s="15">
        <v>341883501.68419522</v>
      </c>
      <c r="G33" s="17">
        <v>23328775.682393432</v>
      </c>
      <c r="H33" s="16">
        <v>1219215683.3186784</v>
      </c>
    </row>
    <row r="34" spans="1:8" x14ac:dyDescent="0.35">
      <c r="A34" s="21">
        <f>A33+1</f>
        <v>2017</v>
      </c>
      <c r="B34" s="22">
        <v>284041098.86991</v>
      </c>
      <c r="C34" s="22">
        <v>557234827.32310009</v>
      </c>
      <c r="D34" s="22">
        <v>53744197.278469995</v>
      </c>
      <c r="E34" s="22">
        <v>37942175.368710004</v>
      </c>
      <c r="F34" s="22">
        <v>302061007.58645368</v>
      </c>
      <c r="G34" s="23">
        <v>18657073.710420005</v>
      </c>
      <c r="H34" s="18">
        <v>1253680380.1370637</v>
      </c>
    </row>
    <row r="35" spans="1:8" x14ac:dyDescent="0.35">
      <c r="A35" s="21">
        <f>A34+1</f>
        <v>2018</v>
      </c>
      <c r="B35" s="22">
        <v>298020897.74992996</v>
      </c>
      <c r="C35" s="22">
        <v>586378751.88442004</v>
      </c>
      <c r="D35" s="22">
        <v>56156036.372819997</v>
      </c>
      <c r="E35" s="22">
        <v>36316483.627789997</v>
      </c>
      <c r="F35" s="22">
        <v>338152456.45901859</v>
      </c>
      <c r="G35" s="23">
        <v>15332823.754190002</v>
      </c>
      <c r="H35" s="18">
        <v>1330357449.8481686</v>
      </c>
    </row>
    <row r="36" spans="1:8" x14ac:dyDescent="0.35">
      <c r="A36" s="1">
        <v>2019</v>
      </c>
      <c r="B36" s="30">
        <v>313087308.07848001</v>
      </c>
      <c r="C36" s="30">
        <v>626510375.06631005</v>
      </c>
      <c r="D36" s="30">
        <v>59728364.272600003</v>
      </c>
      <c r="E36" s="29">
        <v>37988936.060879998</v>
      </c>
      <c r="F36" s="22">
        <v>376086153.79952168</v>
      </c>
      <c r="G36" s="27">
        <v>11009902.11775</v>
      </c>
      <c r="H36" s="27">
        <v>1424411039.3955417</v>
      </c>
    </row>
    <row r="37" spans="1:8" x14ac:dyDescent="0.35">
      <c r="A37" s="1">
        <v>2020</v>
      </c>
      <c r="B37" s="30">
        <v>321349337.64993006</v>
      </c>
      <c r="C37" s="30">
        <v>663904392.50697994</v>
      </c>
      <c r="D37" s="30">
        <v>62667563.433789998</v>
      </c>
      <c r="E37" s="30">
        <v>39990987.15721</v>
      </c>
      <c r="F37" s="22">
        <v>829151765.39710975</v>
      </c>
      <c r="G37" s="31">
        <v>20810763.804189999</v>
      </c>
      <c r="H37" s="30">
        <v>1937874809.9492097</v>
      </c>
    </row>
    <row r="38" spans="1:8" x14ac:dyDescent="0.35">
      <c r="A38" s="1">
        <v>2021</v>
      </c>
      <c r="B38" s="30">
        <v>329347132.77638</v>
      </c>
      <c r="C38" s="30">
        <v>709582501.28780007</v>
      </c>
      <c r="D38" s="30">
        <v>67667709.556650013</v>
      </c>
      <c r="E38" s="30">
        <v>35736444.942090005</v>
      </c>
      <c r="F38" s="22">
        <f>H38-SUM(B38:E38)-G38</f>
        <v>458399771.33807981</v>
      </c>
      <c r="G38" s="31">
        <v>7468844.6182200005</v>
      </c>
      <c r="H38" s="30">
        <v>1608202404.5192199</v>
      </c>
    </row>
    <row r="39" spans="1:8" x14ac:dyDescent="0.35">
      <c r="A39" s="21">
        <v>2022</v>
      </c>
      <c r="B39" s="30">
        <v>337942008.26850998</v>
      </c>
      <c r="C39" s="30">
        <v>796976556.75150013</v>
      </c>
      <c r="D39" s="30">
        <v>78826640.292589992</v>
      </c>
      <c r="E39" s="30">
        <v>40706798.980830006</v>
      </c>
      <c r="F39" s="22">
        <f>H39-SUM(B39:E39)-G39</f>
        <v>528312331.65799016</v>
      </c>
      <c r="G39" s="31">
        <v>15324370.68307</v>
      </c>
      <c r="H39" s="30">
        <v>1798088706.63449</v>
      </c>
    </row>
    <row r="40" spans="1:8" x14ac:dyDescent="0.35">
      <c r="A40" s="9"/>
      <c r="B40" s="26"/>
      <c r="C40" s="26"/>
      <c r="D40" s="26"/>
      <c r="F40" s="32"/>
      <c r="G40" s="33"/>
      <c r="H40" s="26"/>
    </row>
    <row r="41" spans="1:8" x14ac:dyDescent="0.35">
      <c r="A41" t="s">
        <v>7</v>
      </c>
    </row>
    <row r="42" spans="1:8" x14ac:dyDescent="0.35">
      <c r="A42" t="s">
        <v>11</v>
      </c>
    </row>
    <row r="43" spans="1:8" x14ac:dyDescent="0.35">
      <c r="A43" t="s">
        <v>8</v>
      </c>
    </row>
    <row r="44" spans="1:8" x14ac:dyDescent="0.35">
      <c r="A44" t="s">
        <v>12</v>
      </c>
    </row>
    <row r="45" spans="1:8" x14ac:dyDescent="0.35">
      <c r="A45" t="s">
        <v>14</v>
      </c>
    </row>
    <row r="46" spans="1:8" x14ac:dyDescent="0.35">
      <c r="A46" t="s">
        <v>13</v>
      </c>
    </row>
  </sheetData>
  <mergeCells count="8">
    <mergeCell ref="G1:G2"/>
    <mergeCell ref="H1:H2"/>
    <mergeCell ref="A1:A2"/>
    <mergeCell ref="B1:B2"/>
    <mergeCell ref="C1:C2"/>
    <mergeCell ref="D1:D2"/>
    <mergeCell ref="E1:E2"/>
    <mergeCell ref="F1:F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topLeftCell="A29" workbookViewId="0">
      <selection activeCell="A42" sqref="A42"/>
    </sheetView>
  </sheetViews>
  <sheetFormatPr defaultRowHeight="14.5" x14ac:dyDescent="0.35"/>
  <cols>
    <col min="2" max="2" width="13" customWidth="1"/>
    <col min="3" max="3" width="18.1796875" customWidth="1"/>
    <col min="4" max="4" width="13.81640625" customWidth="1"/>
    <col min="5" max="5" width="15.453125" style="12" customWidth="1"/>
    <col min="6" max="6" width="16.54296875" customWidth="1"/>
    <col min="7" max="7" width="12.453125" customWidth="1"/>
    <col min="8" max="8" width="11.7265625" customWidth="1"/>
  </cols>
  <sheetData>
    <row r="1" spans="1:8" ht="14.5" customHeight="1" x14ac:dyDescent="0.35">
      <c r="A1" s="38"/>
      <c r="B1" s="34" t="s">
        <v>0</v>
      </c>
      <c r="C1" s="34" t="s">
        <v>1</v>
      </c>
      <c r="D1" s="34" t="s">
        <v>2</v>
      </c>
      <c r="E1" s="34" t="s">
        <v>3</v>
      </c>
      <c r="F1" s="34" t="s">
        <v>4</v>
      </c>
      <c r="G1" s="34" t="s">
        <v>5</v>
      </c>
      <c r="H1" s="36" t="s">
        <v>6</v>
      </c>
    </row>
    <row r="2" spans="1:8" x14ac:dyDescent="0.35">
      <c r="A2" s="39"/>
      <c r="B2" s="35"/>
      <c r="C2" s="35"/>
      <c r="D2" s="35"/>
      <c r="E2" s="35"/>
      <c r="F2" s="35"/>
      <c r="G2" s="35"/>
      <c r="H2" s="37"/>
    </row>
    <row r="3" spans="1:8" x14ac:dyDescent="0.35">
      <c r="A3" s="1">
        <v>1986</v>
      </c>
      <c r="B3" s="2">
        <v>2.4880643828809935E-2</v>
      </c>
      <c r="C3" s="2">
        <v>3.3427571060750352E-2</v>
      </c>
      <c r="D3" s="3">
        <v>3.1972195718723245E-3</v>
      </c>
      <c r="E3" s="4">
        <v>6.4088905817853193E-5</v>
      </c>
      <c r="F3" s="2">
        <v>5.3422954866060621E-2</v>
      </c>
      <c r="G3" s="5">
        <v>1.2082254600271212E-2</v>
      </c>
      <c r="H3" s="6">
        <v>0.12707473283358228</v>
      </c>
    </row>
    <row r="4" spans="1:8" x14ac:dyDescent="0.35">
      <c r="A4" s="1">
        <f>A3+1</f>
        <v>1987</v>
      </c>
      <c r="B4" s="2">
        <v>3.5393175291120647E-2</v>
      </c>
      <c r="C4" s="2">
        <v>2.5266218012617969E-2</v>
      </c>
      <c r="D4" s="3">
        <v>2.9162103580734986E-3</v>
      </c>
      <c r="E4" s="4">
        <v>5.7832523173685407E-4</v>
      </c>
      <c r="F4" s="2">
        <v>4.6026018928439355E-2</v>
      </c>
      <c r="G4" s="5">
        <v>1.9859050733653034E-2</v>
      </c>
      <c r="H4" s="6">
        <v>0.13003899855564136</v>
      </c>
    </row>
    <row r="5" spans="1:8" x14ac:dyDescent="0.35">
      <c r="A5" s="1">
        <f t="shared" ref="A5:A29" si="0">A4+1</f>
        <v>1988</v>
      </c>
      <c r="B5" s="2">
        <v>4.2607222731291874E-2</v>
      </c>
      <c r="C5" s="2">
        <v>2.4995868065751197E-2</v>
      </c>
      <c r="D5" s="3">
        <v>2.8684996000849445E-3</v>
      </c>
      <c r="E5" s="4">
        <v>6.7341268476865874E-4</v>
      </c>
      <c r="F5" s="2">
        <v>4.7448678857378364E-2</v>
      </c>
      <c r="G5" s="5">
        <v>8.2982234064437176E-3</v>
      </c>
      <c r="H5" s="6">
        <v>0.12689190534571876</v>
      </c>
    </row>
    <row r="6" spans="1:8" x14ac:dyDescent="0.35">
      <c r="A6" s="1">
        <f t="shared" si="0"/>
        <v>1989</v>
      </c>
      <c r="B6" s="2">
        <v>4.3710324348160585E-2</v>
      </c>
      <c r="C6" s="2">
        <v>2.8758880627602311E-2</v>
      </c>
      <c r="D6" s="3">
        <v>2.764708490547111E-3</v>
      </c>
      <c r="E6" s="4">
        <v>1.0979700594941897E-3</v>
      </c>
      <c r="F6" s="2">
        <v>3.7189362212397277E-2</v>
      </c>
      <c r="G6" s="5">
        <v>5.7517761255204622E-3</v>
      </c>
      <c r="H6" s="6">
        <v>0.11927302186372193</v>
      </c>
    </row>
    <row r="7" spans="1:8" x14ac:dyDescent="0.35">
      <c r="A7" s="1">
        <f t="shared" si="0"/>
        <v>1990</v>
      </c>
      <c r="B7" s="2">
        <v>4.9898761483542609E-2</v>
      </c>
      <c r="C7" s="2">
        <v>3.2564411082967183E-2</v>
      </c>
      <c r="D7" s="3">
        <v>2.6751907833907048E-3</v>
      </c>
      <c r="E7" s="4">
        <v>3.0628128470479832E-3</v>
      </c>
      <c r="F7" s="2">
        <v>2.5515848677535917E-2</v>
      </c>
      <c r="G7" s="5">
        <v>1.1825065477055123E-3</v>
      </c>
      <c r="H7" s="6">
        <v>0.11489953142218991</v>
      </c>
    </row>
    <row r="8" spans="1:8" x14ac:dyDescent="0.35">
      <c r="A8" s="1">
        <f t="shared" si="0"/>
        <v>1991</v>
      </c>
      <c r="B8" s="2">
        <v>3.3836675832208514E-2</v>
      </c>
      <c r="C8" s="2">
        <v>3.3558328061191085E-2</v>
      </c>
      <c r="D8" s="3">
        <v>2.8853975460655414E-3</v>
      </c>
      <c r="E8" s="4">
        <v>3.1519116779072506E-3</v>
      </c>
      <c r="F8" s="2">
        <v>3.2294702253922107E-2</v>
      </c>
      <c r="G8" s="5">
        <v>1.1571837262479684E-3</v>
      </c>
      <c r="H8" s="6">
        <v>0.10688419909754247</v>
      </c>
    </row>
    <row r="9" spans="1:8" x14ac:dyDescent="0.35">
      <c r="A9" s="1">
        <f t="shared" si="0"/>
        <v>1992</v>
      </c>
      <c r="B9" s="2">
        <v>3.5973721692448675E-2</v>
      </c>
      <c r="C9" s="2">
        <v>4.2200364594605529E-2</v>
      </c>
      <c r="D9" s="3">
        <v>2.6638452240794835E-3</v>
      </c>
      <c r="E9" s="4">
        <v>3.7096725710510548E-3</v>
      </c>
      <c r="F9" s="2">
        <v>2.1007355687564573E-2</v>
      </c>
      <c r="G9" s="5">
        <v>4.1070914447304647E-4</v>
      </c>
      <c r="H9" s="6">
        <v>0.10596566891422236</v>
      </c>
    </row>
    <row r="10" spans="1:8" x14ac:dyDescent="0.35">
      <c r="A10" s="1">
        <f t="shared" si="0"/>
        <v>1993</v>
      </c>
      <c r="B10" s="2">
        <v>4.1741878696431534E-2</v>
      </c>
      <c r="C10" s="2">
        <v>4.9876540992453727E-2</v>
      </c>
      <c r="D10" s="3">
        <v>1.9981762352793142E-3</v>
      </c>
      <c r="E10" s="4">
        <v>3.3498829495995776E-3</v>
      </c>
      <c r="F10" s="2">
        <v>3.6669579952982291E-2</v>
      </c>
      <c r="G10" s="5">
        <v>1.0913903937079588E-3</v>
      </c>
      <c r="H10" s="6">
        <v>0.1347274492204544</v>
      </c>
    </row>
    <row r="11" spans="1:8" x14ac:dyDescent="0.35">
      <c r="A11" s="1">
        <f>A10+1</f>
        <v>1994</v>
      </c>
      <c r="B11" s="2">
        <v>5.1352533827026696E-2</v>
      </c>
      <c r="C11" s="2">
        <v>4.8467540722728977E-2</v>
      </c>
      <c r="D11" s="3">
        <v>3.7545684546798413E-3</v>
      </c>
      <c r="E11" s="4">
        <v>4.4314984679801502E-3</v>
      </c>
      <c r="F11" s="2">
        <v>3.1051084513095004E-2</v>
      </c>
      <c r="G11" s="5">
        <v>1E-3</v>
      </c>
      <c r="H11" s="6">
        <v>0.14005722598551065</v>
      </c>
    </row>
    <row r="12" spans="1:8" x14ac:dyDescent="0.35">
      <c r="A12" s="1">
        <f t="shared" si="0"/>
        <v>1995</v>
      </c>
      <c r="B12" s="2">
        <v>5.0999999999999997E-2</v>
      </c>
      <c r="C12" s="2">
        <v>4.5770509390734536E-2</v>
      </c>
      <c r="D12" s="3">
        <v>3.1433506406799419E-3</v>
      </c>
      <c r="E12" s="4">
        <v>4.1061114516919408E-3</v>
      </c>
      <c r="F12" s="7">
        <v>2.6003313956954016E-2</v>
      </c>
      <c r="G12" s="5">
        <v>1E-3</v>
      </c>
      <c r="H12" s="6">
        <v>0.13102328544006042</v>
      </c>
    </row>
    <row r="13" spans="1:8" x14ac:dyDescent="0.35">
      <c r="A13" s="1">
        <f t="shared" si="0"/>
        <v>1996</v>
      </c>
      <c r="B13" s="2">
        <v>4.7850519870257228E-2</v>
      </c>
      <c r="C13" s="2">
        <v>4.7307699614739476E-2</v>
      </c>
      <c r="D13" s="3">
        <v>2.8784484710303636E-3</v>
      </c>
      <c r="E13" s="4">
        <v>3.8714446541180812E-3</v>
      </c>
      <c r="F13" s="8">
        <v>2.9121551528969638E-2</v>
      </c>
      <c r="G13" s="5">
        <v>1.4314948827641363E-3</v>
      </c>
      <c r="H13" s="6">
        <v>0.13246115902187891</v>
      </c>
    </row>
    <row r="14" spans="1:8" x14ac:dyDescent="0.35">
      <c r="A14" s="1">
        <f t="shared" si="0"/>
        <v>1997</v>
      </c>
      <c r="B14" s="2">
        <v>4.2151649189532993E-2</v>
      </c>
      <c r="C14" s="2">
        <v>4.9626631826197781E-2</v>
      </c>
      <c r="D14" s="3">
        <v>3.2555269114836975E-3</v>
      </c>
      <c r="E14" s="4">
        <v>3.624702406220866E-3</v>
      </c>
      <c r="F14" s="2">
        <v>3.9137684693748412E-2</v>
      </c>
      <c r="G14" s="5">
        <v>1.8629897655282723E-3</v>
      </c>
      <c r="H14" s="6">
        <v>0.13965918479271203</v>
      </c>
    </row>
    <row r="15" spans="1:8" x14ac:dyDescent="0.35">
      <c r="A15" s="1">
        <f t="shared" si="0"/>
        <v>1998</v>
      </c>
      <c r="B15" s="2">
        <v>4.4559946892344444E-2</v>
      </c>
      <c r="C15" s="2">
        <v>5.3616496586365969E-2</v>
      </c>
      <c r="D15" s="3">
        <v>3.4397281330700051E-3</v>
      </c>
      <c r="E15" s="4">
        <v>4.0473545915914021E-3</v>
      </c>
      <c r="F15" s="2">
        <v>4.0699787347052645E-2</v>
      </c>
      <c r="G15" s="5">
        <v>2.0705968675643559E-3</v>
      </c>
      <c r="H15" s="6">
        <v>0.14843391041798881</v>
      </c>
    </row>
    <row r="16" spans="1:8" x14ac:dyDescent="0.35">
      <c r="A16" s="1">
        <f t="shared" si="0"/>
        <v>1999</v>
      </c>
      <c r="B16" s="2">
        <v>4.4369582487340263E-2</v>
      </c>
      <c r="C16" s="2">
        <v>5.3819488149789638E-2</v>
      </c>
      <c r="D16" s="3">
        <v>3.3079713263521326E-3</v>
      </c>
      <c r="E16" s="4">
        <v>3.5256165633565009E-3</v>
      </c>
      <c r="F16" s="2">
        <v>3.9143099355860994E-2</v>
      </c>
      <c r="G16" s="5">
        <v>1.7184727102202287E-3</v>
      </c>
      <c r="H16" s="6">
        <v>0.14588423059291977</v>
      </c>
    </row>
    <row r="17" spans="1:8" x14ac:dyDescent="0.35">
      <c r="A17" s="1">
        <f t="shared" si="0"/>
        <v>2000</v>
      </c>
      <c r="B17" s="2">
        <v>4.5464180723507025E-2</v>
      </c>
      <c r="C17" s="2">
        <v>5.4864077241721938E-2</v>
      </c>
      <c r="D17" s="3">
        <v>3.5093232255889238E-3</v>
      </c>
      <c r="E17" s="4">
        <v>3.3804159815865511E-3</v>
      </c>
      <c r="F17" s="2">
        <v>3.8269905482343991E-2</v>
      </c>
      <c r="G17" s="5">
        <v>2.4340683156310623E-3</v>
      </c>
      <c r="H17" s="6">
        <v>0.14792197097037948</v>
      </c>
    </row>
    <row r="18" spans="1:8" x14ac:dyDescent="0.35">
      <c r="A18" s="1">
        <f t="shared" si="0"/>
        <v>2001</v>
      </c>
      <c r="B18" s="2">
        <v>4.8046863809577789E-2</v>
      </c>
      <c r="C18" s="2">
        <v>5.7250843216468707E-2</v>
      </c>
      <c r="D18" s="3">
        <v>3.7282429429891105E-3</v>
      </c>
      <c r="E18" s="4">
        <v>3.6544100462122123E-3</v>
      </c>
      <c r="F18" s="2">
        <v>4.0753665437003678E-2</v>
      </c>
      <c r="G18" s="5">
        <v>2.6954134048588771E-3</v>
      </c>
      <c r="H18" s="6">
        <v>0.15612943885711036</v>
      </c>
    </row>
    <row r="19" spans="1:8" x14ac:dyDescent="0.35">
      <c r="A19" s="1">
        <f t="shared" si="0"/>
        <v>2002</v>
      </c>
      <c r="B19" s="2">
        <v>4.8264972495688292E-2</v>
      </c>
      <c r="C19" s="2">
        <v>5.9126419637865683E-2</v>
      </c>
      <c r="D19" s="3">
        <v>3.8431634265309171E-3</v>
      </c>
      <c r="E19" s="4">
        <v>3.8110507243092613E-3</v>
      </c>
      <c r="F19" s="2">
        <v>4.1121026423159603E-2</v>
      </c>
      <c r="G19" s="5">
        <v>1.2705955108152009E-3</v>
      </c>
      <c r="H19" s="6">
        <v>0.15743722821836897</v>
      </c>
    </row>
    <row r="20" spans="1:8" x14ac:dyDescent="0.35">
      <c r="A20" s="1">
        <f t="shared" si="0"/>
        <v>2003</v>
      </c>
      <c r="B20" s="2">
        <v>4.4598491003391229E-2</v>
      </c>
      <c r="C20" s="2">
        <v>6.2361992652975269E-2</v>
      </c>
      <c r="D20" s="3">
        <v>3.9462822543013878E-3</v>
      </c>
      <c r="E20" s="4">
        <v>3.8505203315221271E-3</v>
      </c>
      <c r="F20" s="2">
        <v>3.263973604391384E-2</v>
      </c>
      <c r="G20" s="5">
        <v>2.9414447408859217E-3</v>
      </c>
      <c r="H20" s="6">
        <v>0.15033846702698977</v>
      </c>
    </row>
    <row r="21" spans="1:8" x14ac:dyDescent="0.35">
      <c r="A21" s="1">
        <f t="shared" si="0"/>
        <v>2004</v>
      </c>
      <c r="B21" s="2">
        <v>4.3210093736653861E-2</v>
      </c>
      <c r="C21" s="2">
        <v>6.4232247267878392E-2</v>
      </c>
      <c r="D21" s="3">
        <v>4.1720863587717781E-3</v>
      </c>
      <c r="E21" s="4">
        <v>3.5856657276742343E-3</v>
      </c>
      <c r="F21" s="2">
        <v>3.7540029259259179E-2</v>
      </c>
      <c r="G21" s="5">
        <v>2.2781724078439923E-3</v>
      </c>
      <c r="H21" s="6">
        <v>0.15501829475808146</v>
      </c>
    </row>
    <row r="22" spans="1:8" x14ac:dyDescent="0.35">
      <c r="A22" s="1">
        <f t="shared" si="0"/>
        <v>2005</v>
      </c>
      <c r="B22" s="2">
        <v>4.2940936523977763E-2</v>
      </c>
      <c r="C22" s="2">
        <v>6.7267655325097916E-2</v>
      </c>
      <c r="D22" s="3">
        <v>4.606806039921506E-3</v>
      </c>
      <c r="E22" s="4">
        <v>4.0406760216773795E-3</v>
      </c>
      <c r="F22" s="2">
        <v>3.8759416401485891E-2</v>
      </c>
      <c r="G22" s="5">
        <v>4.3828908694390082E-3</v>
      </c>
      <c r="H22" s="6">
        <v>0.16199838118159945</v>
      </c>
    </row>
    <row r="23" spans="1:8" x14ac:dyDescent="0.35">
      <c r="A23" s="1">
        <f t="shared" si="0"/>
        <v>2006</v>
      </c>
      <c r="B23" s="2">
        <v>4.4256698987275904E-2</v>
      </c>
      <c r="C23" s="2">
        <v>6.8723278807776345E-2</v>
      </c>
      <c r="D23" s="3">
        <v>5.1184380092827329E-3</v>
      </c>
      <c r="E23" s="4">
        <v>4.2757061804737061E-3</v>
      </c>
      <c r="F23" s="2">
        <v>4.0603615367813442E-2</v>
      </c>
      <c r="G23" s="5">
        <v>3.1919337623761658E-3</v>
      </c>
      <c r="H23" s="6">
        <v>0.16616967111499831</v>
      </c>
    </row>
    <row r="24" spans="1:8" x14ac:dyDescent="0.35">
      <c r="A24" s="1">
        <f t="shared" si="0"/>
        <v>2007</v>
      </c>
      <c r="B24" s="2">
        <v>4.3225872738096818E-2</v>
      </c>
      <c r="C24" s="2">
        <v>6.8116003771738348E-2</v>
      </c>
      <c r="D24" s="3">
        <v>5.5196216837796637E-3</v>
      </c>
      <c r="E24" s="4">
        <v>4.5940918799467116E-3</v>
      </c>
      <c r="F24" s="2">
        <v>4.357700844586998E-2</v>
      </c>
      <c r="G24" s="5">
        <v>2.9368826117185305E-3</v>
      </c>
      <c r="H24" s="6">
        <v>0.16796948113115007</v>
      </c>
    </row>
    <row r="25" spans="1:8" x14ac:dyDescent="0.35">
      <c r="A25" s="1">
        <f t="shared" si="0"/>
        <v>2008</v>
      </c>
      <c r="B25" s="2">
        <v>4.2573977252405464E-2</v>
      </c>
      <c r="C25" s="2">
        <v>6.4171911720069988E-2</v>
      </c>
      <c r="D25" s="3">
        <v>5.4839777434976516E-3</v>
      </c>
      <c r="E25" s="4">
        <v>4.534631147547573E-3</v>
      </c>
      <c r="F25" s="2">
        <v>4.3160366993911771E-2</v>
      </c>
      <c r="G25" s="5">
        <v>1.3419367015470179E-3</v>
      </c>
      <c r="H25" s="6">
        <v>0.16126680155897946</v>
      </c>
    </row>
    <row r="26" spans="1:8" x14ac:dyDescent="0.35">
      <c r="A26" s="1">
        <f t="shared" si="0"/>
        <v>2009</v>
      </c>
      <c r="B26" s="2">
        <v>4.6025151696411866E-2</v>
      </c>
      <c r="C26" s="2">
        <v>6.7468861416232609E-2</v>
      </c>
      <c r="D26" s="3">
        <v>5.9963501183506879E-3</v>
      </c>
      <c r="E26" s="4">
        <v>5.8944763694042338E-3</v>
      </c>
      <c r="F26" s="2">
        <v>4.6908224197457361E-2</v>
      </c>
      <c r="G26" s="5">
        <v>1.2071313720106176E-3</v>
      </c>
      <c r="H26" s="6">
        <v>0.17350019516986737</v>
      </c>
    </row>
    <row r="27" spans="1:8" x14ac:dyDescent="0.35">
      <c r="A27" s="1">
        <f t="shared" si="0"/>
        <v>2010</v>
      </c>
      <c r="B27" s="2">
        <v>4.333796082485749E-2</v>
      </c>
      <c r="C27" s="2">
        <v>6.558635736301506E-2</v>
      </c>
      <c r="D27" s="3">
        <v>6.0636814287361295E-3</v>
      </c>
      <c r="E27" s="4">
        <v>5.3474079704038781E-3</v>
      </c>
      <c r="F27" s="2">
        <v>4.868271199996007E-2</v>
      </c>
      <c r="G27" s="5">
        <v>2.0647123390073966E-3</v>
      </c>
      <c r="H27" s="6">
        <v>0.17108283192598003</v>
      </c>
    </row>
    <row r="28" spans="1:8" x14ac:dyDescent="0.35">
      <c r="A28" s="1">
        <f t="shared" si="0"/>
        <v>2011</v>
      </c>
      <c r="B28" s="2">
        <v>4.1458788684269339E-2</v>
      </c>
      <c r="C28" s="2">
        <v>6.4308421888217254E-2</v>
      </c>
      <c r="D28" s="3">
        <v>6.0549754207379512E-3</v>
      </c>
      <c r="E28" s="4">
        <v>5.4362251442548739E-3</v>
      </c>
      <c r="F28" s="2">
        <v>4.8219700530661172E-2</v>
      </c>
      <c r="G28" s="5">
        <v>1.9351481756729413E-3</v>
      </c>
      <c r="H28" s="6">
        <v>0.16741325984381353</v>
      </c>
    </row>
    <row r="29" spans="1:8" x14ac:dyDescent="0.35">
      <c r="A29" s="1">
        <f t="shared" si="0"/>
        <v>2012</v>
      </c>
      <c r="B29" s="2">
        <v>3.9128530583522336E-2</v>
      </c>
      <c r="C29" s="2">
        <v>6.5753954506558993E-2</v>
      </c>
      <c r="D29" s="3">
        <v>6.4199464313610651E-3</v>
      </c>
      <c r="E29" s="4">
        <v>5.6226589454398176E-3</v>
      </c>
      <c r="F29" s="2">
        <v>5.0158245282652683E-2</v>
      </c>
      <c r="G29" s="5">
        <v>1.9137206759710949E-3</v>
      </c>
      <c r="H29" s="6">
        <v>0.16899705642550597</v>
      </c>
    </row>
    <row r="30" spans="1:8" x14ac:dyDescent="0.35">
      <c r="A30" s="1">
        <v>2013</v>
      </c>
      <c r="B30" s="2">
        <v>3.8478539709729753E-2</v>
      </c>
      <c r="C30" s="2">
        <v>6.6959608329102166E-2</v>
      </c>
      <c r="D30" s="3">
        <v>6.6234282513341538E-3</v>
      </c>
      <c r="E30" s="4">
        <v>6.0199786367912461E-3</v>
      </c>
      <c r="F30" s="2">
        <v>5.309673583425506E-2</v>
      </c>
      <c r="G30" s="5">
        <v>2.449193594001366E-3</v>
      </c>
      <c r="H30" s="6">
        <v>0.17362748435521375</v>
      </c>
    </row>
    <row r="31" spans="1:8" x14ac:dyDescent="0.35">
      <c r="A31" s="1">
        <v>2014</v>
      </c>
      <c r="B31" s="2">
        <v>3.8480229746037042E-2</v>
      </c>
      <c r="C31" s="2">
        <v>6.8213264582702091E-2</v>
      </c>
      <c r="D31" s="28">
        <v>6.9211811490801209E-3</v>
      </c>
      <c r="E31" s="28">
        <v>6.0993923466163948E-3</v>
      </c>
      <c r="F31" s="2">
        <v>5.6786737447963385E-2</v>
      </c>
      <c r="G31" s="2">
        <v>2.5869677130238907E-3</v>
      </c>
      <c r="H31" s="2">
        <v>0.17908777298542292</v>
      </c>
    </row>
    <row r="32" spans="1:8" x14ac:dyDescent="0.35">
      <c r="A32" s="1">
        <v>2015</v>
      </c>
      <c r="B32" s="2">
        <v>3.9746058421088151E-2</v>
      </c>
      <c r="C32" s="2">
        <v>7.2674773647623037E-2</v>
      </c>
      <c r="D32" s="28">
        <v>7.3381316654025988E-3</v>
      </c>
      <c r="E32" s="28">
        <v>6.3850222956837966E-3</v>
      </c>
      <c r="F32" s="2">
        <v>4.765679725985867E-2</v>
      </c>
      <c r="G32" s="2">
        <v>4.883409923897063E-3</v>
      </c>
      <c r="H32" s="2">
        <v>0.17868419321355333</v>
      </c>
    </row>
    <row r="33" spans="1:8" x14ac:dyDescent="0.35">
      <c r="A33" s="1">
        <v>2016</v>
      </c>
      <c r="B33" s="2">
        <v>4.1134328945931276E-2</v>
      </c>
      <c r="C33" s="2">
        <v>8.1012896449723523E-2</v>
      </c>
      <c r="D33" s="28">
        <v>8.063629588396173E-3</v>
      </c>
      <c r="E33" s="28">
        <v>6.0084345398166532E-3</v>
      </c>
      <c r="F33" s="2">
        <v>5.4532718926844345E-2</v>
      </c>
      <c r="G33" s="2">
        <v>3.7210966920846111E-3</v>
      </c>
      <c r="H33" s="2">
        <v>0.19447310514279653</v>
      </c>
    </row>
    <row r="34" spans="1:8" x14ac:dyDescent="0.35">
      <c r="A34" s="1">
        <v>2017</v>
      </c>
      <c r="B34" s="2">
        <v>4.3145577309850851E-2</v>
      </c>
      <c r="C34" s="2">
        <v>8.4643449196841303E-2</v>
      </c>
      <c r="D34" s="28">
        <v>8.1636933100872056E-3</v>
      </c>
      <c r="E34" s="28">
        <v>5.7633809585575305E-3</v>
      </c>
      <c r="F34" s="2">
        <v>4.5882784593372077E-2</v>
      </c>
      <c r="G34" s="2">
        <v>2.8339920502743381E-3</v>
      </c>
      <c r="H34" s="2">
        <v>0.19043287741898329</v>
      </c>
    </row>
    <row r="35" spans="1:8" x14ac:dyDescent="0.35">
      <c r="A35" s="1">
        <v>2018</v>
      </c>
      <c r="B35" s="2">
        <v>4.3259294599739269E-2</v>
      </c>
      <c r="C35" s="2">
        <v>8.5115947795313646E-2</v>
      </c>
      <c r="D35" s="28">
        <v>8.1513428734246041E-3</v>
      </c>
      <c r="E35" s="28">
        <v>5.2715278557392527E-3</v>
      </c>
      <c r="F35" s="2">
        <v>4.9084600590193442E-2</v>
      </c>
      <c r="G35" s="2">
        <v>2.2256396945188432E-3</v>
      </c>
      <c r="H35" s="2">
        <v>0.19310835340892904</v>
      </c>
    </row>
    <row r="36" spans="1:8" x14ac:dyDescent="0.35">
      <c r="A36" s="21">
        <v>2019</v>
      </c>
      <c r="B36" s="2">
        <v>4.3143243528712294E-2</v>
      </c>
      <c r="C36" s="2">
        <v>8.6332754434029296E-2</v>
      </c>
      <c r="D36" s="28">
        <v>8.2305328222966097E-3</v>
      </c>
      <c r="E36" s="28">
        <v>5.0075721165480655E-3</v>
      </c>
      <c r="F36" s="2">
        <v>5.2051727254804017E-2</v>
      </c>
      <c r="G36" s="2">
        <v>1.5171579174148666E-3</v>
      </c>
      <c r="H36" s="2">
        <v>0.19628298807380515</v>
      </c>
    </row>
    <row r="37" spans="1:8" x14ac:dyDescent="0.35">
      <c r="A37" s="21">
        <v>2020</v>
      </c>
      <c r="B37" s="2">
        <f>'Despesa Primária R$ mil'!B37/'Memo PIB'!$B$36</f>
        <v>4.2229481751783975E-2</v>
      </c>
      <c r="C37" s="2">
        <f>'Despesa Primária R$ mil'!C37/'Memo PIB'!$B$36</f>
        <v>8.7245670500945047E-2</v>
      </c>
      <c r="D37" s="2">
        <f>'Despesa Primária R$ mil'!D37/'Memo PIB'!$B$36</f>
        <v>8.2353327559646066E-3</v>
      </c>
      <c r="E37" s="2">
        <f>'Despesa Primária R$ mil'!E37/'Memo PIB'!$B$36</f>
        <v>5.2553357500022668E-3</v>
      </c>
      <c r="F37" s="2">
        <f>'Despesa Primária R$ mil'!F37/'Memo PIB'!$B$36</f>
        <v>0.10896132415384281</v>
      </c>
      <c r="G37" s="2">
        <f>'Despesa Primária R$ mil'!G37/'Memo PIB'!$B$36</f>
        <v>2.7348049843099443E-3</v>
      </c>
      <c r="H37" s="2">
        <f>'Despesa Primária R$ mil'!H37/'Memo PIB'!$B$36</f>
        <v>0.25466194989684865</v>
      </c>
    </row>
    <row r="38" spans="1:8" x14ac:dyDescent="0.35">
      <c r="A38" s="21">
        <v>2021</v>
      </c>
      <c r="B38" s="2">
        <f>'Despesa Primária R$ mil'!B38/'Memo PIB'!$B$37</f>
        <v>3.7010587653770917E-2</v>
      </c>
      <c r="C38" s="2">
        <f>'Despesa Primária R$ mil'!C38/'Memo PIB'!$B$37</f>
        <v>7.9739772258243843E-2</v>
      </c>
      <c r="D38" s="2">
        <f>'Despesa Primária R$ mil'!D38/'Memo PIB'!$B$37</f>
        <v>7.6042006947628681E-3</v>
      </c>
      <c r="E38" s="2">
        <f>'Despesa Primária R$ mil'!E38/'Memo PIB'!$B$37</f>
        <v>4.0159050932482756E-3</v>
      </c>
      <c r="F38" s="2">
        <f>'Despesa Primária R$ mil'!F38/'Memo PIB'!$B$37</f>
        <v>5.1512957694688284E-2</v>
      </c>
      <c r="G38" s="2">
        <f>'Despesa Primária R$ mil'!G38/'Memo PIB'!$B$37</f>
        <v>8.3931603133983968E-4</v>
      </c>
      <c r="H38" s="2">
        <f>'Despesa Primária R$ mil'!H38/'Memo PIB'!$B$37</f>
        <v>0.18072273942605402</v>
      </c>
    </row>
    <row r="39" spans="1:8" x14ac:dyDescent="0.35">
      <c r="A39" s="21">
        <v>2022</v>
      </c>
      <c r="B39" s="2">
        <f>'Despesa Primária R$ mil'!B39/'Memo PIB'!$B$38</f>
        <v>3.4082826361230341E-2</v>
      </c>
      <c r="C39" s="2">
        <f>'Despesa Primária R$ mil'!C39/'Memo PIB'!B38</f>
        <v>8.0378328035945842E-2</v>
      </c>
      <c r="D39" s="2">
        <f>'Despesa Primária R$ mil'!D39/'Memo PIB'!$B$38</f>
        <v>7.9499873587685413E-3</v>
      </c>
      <c r="E39" s="2">
        <f>'Despesa Primária R$ mil'!E39/'Memo PIB'!$B$38</f>
        <v>4.1054462820223998E-3</v>
      </c>
      <c r="F39" s="2">
        <f>'Despesa Primária R$ mil'!F39/'Memo PIB'!$B$38</f>
        <v>5.3282447946184738E-2</v>
      </c>
      <c r="G39" s="2">
        <f>'Despesa Primária R$ mil'!G39/'Memo PIB'!$B$38</f>
        <v>1.5455251265217513E-3</v>
      </c>
      <c r="H39" s="2">
        <f>'Despesa Primária R$ mil'!H39/'Memo PIB'!$B$38</f>
        <v>0.1813445611106736</v>
      </c>
    </row>
    <row r="40" spans="1:8" x14ac:dyDescent="0.35">
      <c r="B40" s="10"/>
      <c r="H40" s="13"/>
    </row>
    <row r="41" spans="1:8" x14ac:dyDescent="0.35">
      <c r="A41" t="s">
        <v>7</v>
      </c>
      <c r="H41" s="13"/>
    </row>
    <row r="42" spans="1:8" x14ac:dyDescent="0.35">
      <c r="A42" t="s">
        <v>11</v>
      </c>
    </row>
    <row r="43" spans="1:8" x14ac:dyDescent="0.35">
      <c r="A43" t="s">
        <v>8</v>
      </c>
    </row>
    <row r="44" spans="1:8" x14ac:dyDescent="0.35">
      <c r="A44" t="s">
        <v>12</v>
      </c>
    </row>
    <row r="45" spans="1:8" x14ac:dyDescent="0.35">
      <c r="A45" t="s">
        <v>14</v>
      </c>
      <c r="B45" s="11"/>
    </row>
    <row r="46" spans="1:8" x14ac:dyDescent="0.35">
      <c r="A46" t="s">
        <v>13</v>
      </c>
      <c r="B46" s="11"/>
    </row>
    <row r="47" spans="1:8" x14ac:dyDescent="0.35">
      <c r="B47" s="11"/>
    </row>
    <row r="48" spans="1:8" x14ac:dyDescent="0.35">
      <c r="B48" s="11"/>
    </row>
    <row r="49" spans="2:2" x14ac:dyDescent="0.35">
      <c r="B49" s="11"/>
    </row>
    <row r="50" spans="2:2" x14ac:dyDescent="0.35">
      <c r="B50" s="11"/>
    </row>
    <row r="51" spans="2:2" x14ac:dyDescent="0.35">
      <c r="B51" s="11"/>
    </row>
    <row r="52" spans="2:2" x14ac:dyDescent="0.35">
      <c r="B52" s="11"/>
    </row>
    <row r="53" spans="2:2" x14ac:dyDescent="0.35">
      <c r="B53" s="11"/>
    </row>
    <row r="54" spans="2:2" x14ac:dyDescent="0.35">
      <c r="B54" s="11"/>
    </row>
  </sheetData>
  <mergeCells count="8">
    <mergeCell ref="G1:G2"/>
    <mergeCell ref="H1:H2"/>
    <mergeCell ref="A1:A2"/>
    <mergeCell ref="B1:B2"/>
    <mergeCell ref="C1:C2"/>
    <mergeCell ref="D1:D2"/>
    <mergeCell ref="E1:E2"/>
    <mergeCell ref="F1:F2"/>
  </mergeCells>
  <hyperlinks>
    <hyperlink ref="A46" r:id="rId1" display="http://portalibre.fgv.br/main.jsp?lumPageId=402880811D8E34B9011D9CCBFDD1784C&amp;contentId=8A7C82C55EC04CF1015F7283536B2D29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opLeftCell="A31" workbookViewId="0">
      <selection activeCell="A41" sqref="A41:A46"/>
    </sheetView>
  </sheetViews>
  <sheetFormatPr defaultRowHeight="14.5" x14ac:dyDescent="0.35"/>
  <cols>
    <col min="2" max="2" width="13" customWidth="1"/>
    <col min="3" max="3" width="18.1796875" customWidth="1"/>
    <col min="4" max="4" width="13.81640625" customWidth="1"/>
    <col min="5" max="5" width="15.453125" style="12" customWidth="1"/>
    <col min="6" max="6" width="16.54296875" customWidth="1"/>
    <col min="7" max="7" width="12.453125" customWidth="1"/>
    <col min="8" max="8" width="11.7265625" customWidth="1"/>
  </cols>
  <sheetData>
    <row r="1" spans="1:8" ht="14.5" customHeight="1" x14ac:dyDescent="0.35">
      <c r="A1" s="38"/>
      <c r="B1" s="34" t="s">
        <v>0</v>
      </c>
      <c r="C1" s="34" t="s">
        <v>1</v>
      </c>
      <c r="D1" s="34" t="s">
        <v>2</v>
      </c>
      <c r="E1" s="34" t="s">
        <v>3</v>
      </c>
      <c r="F1" s="34" t="s">
        <v>4</v>
      </c>
      <c r="G1" s="34" t="s">
        <v>5</v>
      </c>
      <c r="H1" s="36" t="s">
        <v>6</v>
      </c>
    </row>
    <row r="2" spans="1:8" x14ac:dyDescent="0.35">
      <c r="A2" s="39"/>
      <c r="B2" s="35"/>
      <c r="C2" s="35"/>
      <c r="D2" s="35"/>
      <c r="E2" s="35"/>
      <c r="F2" s="35"/>
      <c r="G2" s="35"/>
      <c r="H2" s="37"/>
    </row>
    <row r="3" spans="1:8" x14ac:dyDescent="0.35">
      <c r="A3" s="1">
        <v>1986</v>
      </c>
      <c r="B3" s="25">
        <v>2.5693790071317286E-2</v>
      </c>
      <c r="C3" s="25">
        <v>3.4520046962548456E-2</v>
      </c>
      <c r="D3" s="25">
        <v>3.3017107216683985E-3</v>
      </c>
      <c r="E3" s="25">
        <v>6.6183451815567733E-5</v>
      </c>
      <c r="F3" s="25">
        <v>5.5168917523292019E-2</v>
      </c>
      <c r="G3" s="25">
        <v>1.2477125408150045E-2</v>
      </c>
      <c r="H3" s="25">
        <v>0.13122777413879175</v>
      </c>
    </row>
    <row r="4" spans="1:8" x14ac:dyDescent="0.35">
      <c r="A4" s="1">
        <f>A3+1</f>
        <v>1987</v>
      </c>
      <c r="B4" s="25">
        <v>3.6182042226565563E-2</v>
      </c>
      <c r="C4" s="25">
        <v>2.5829368501658651E-2</v>
      </c>
      <c r="D4" s="25">
        <v>2.9812088191995142E-3</v>
      </c>
      <c r="E4" s="25">
        <v>5.912153341223605E-4</v>
      </c>
      <c r="F4" s="25">
        <v>4.7051877846271933E-2</v>
      </c>
      <c r="G4" s="25">
        <v>2.0301682635544931E-2</v>
      </c>
      <c r="H4" s="25">
        <v>0.13293739536336294</v>
      </c>
    </row>
    <row r="5" spans="1:8" x14ac:dyDescent="0.35">
      <c r="A5" s="1">
        <f t="shared" ref="A5:A30" si="0">A4+1</f>
        <v>1988</v>
      </c>
      <c r="B5" s="25">
        <v>4.24978619603514E-2</v>
      </c>
      <c r="C5" s="25">
        <v>2.4931710694611649E-2</v>
      </c>
      <c r="D5" s="25">
        <v>2.8611369674701381E-3</v>
      </c>
      <c r="E5" s="25">
        <v>6.7168422359126993E-4</v>
      </c>
      <c r="F5" s="25">
        <v>4.7326891428691092E-2</v>
      </c>
      <c r="G5" s="25">
        <v>8.2769241982111538E-3</v>
      </c>
      <c r="H5" s="25">
        <v>0.12656620947292671</v>
      </c>
    </row>
    <row r="6" spans="1:8" x14ac:dyDescent="0.35">
      <c r="A6" s="1">
        <f t="shared" si="0"/>
        <v>1989</v>
      </c>
      <c r="B6" s="25">
        <v>4.3179330374859812E-2</v>
      </c>
      <c r="C6" s="25">
        <v>2.8409517118640478E-2</v>
      </c>
      <c r="D6" s="25">
        <v>2.7311227515184832E-3</v>
      </c>
      <c r="E6" s="25">
        <v>1.0846318952698229E-3</v>
      </c>
      <c r="F6" s="25">
        <v>3.6737585029313673E-2</v>
      </c>
      <c r="G6" s="25">
        <v>5.6819034237280954E-3</v>
      </c>
      <c r="H6" s="25">
        <v>0.11782409059333035</v>
      </c>
    </row>
    <row r="7" spans="1:8" x14ac:dyDescent="0.35">
      <c r="A7" s="1">
        <f t="shared" si="0"/>
        <v>1990</v>
      </c>
      <c r="B7" s="25">
        <v>4.6988764236355583E-2</v>
      </c>
      <c r="C7" s="25">
        <v>3.0665318925360119E-2</v>
      </c>
      <c r="D7" s="25">
        <v>2.5191789389297035E-3</v>
      </c>
      <c r="E7" s="25">
        <v>2.8841956491742794E-3</v>
      </c>
      <c r="F7" s="25">
        <v>2.4027814762390364E-2</v>
      </c>
      <c r="G7" s="25">
        <v>1.1135451006415687E-3</v>
      </c>
      <c r="H7" s="25">
        <v>0.10819881761285161</v>
      </c>
    </row>
    <row r="8" spans="1:8" x14ac:dyDescent="0.35">
      <c r="A8" s="1">
        <f t="shared" si="0"/>
        <v>1991</v>
      </c>
      <c r="B8" s="25">
        <v>3.1889629679354194E-2</v>
      </c>
      <c r="C8" s="25">
        <v>3.1627298728647439E-2</v>
      </c>
      <c r="D8" s="25">
        <v>2.7193646231099557E-3</v>
      </c>
      <c r="E8" s="25">
        <v>2.9705428715552894E-3</v>
      </c>
      <c r="F8" s="25">
        <v>3.0436385080778842E-2</v>
      </c>
      <c r="G8" s="25">
        <v>1.0905965078843946E-3</v>
      </c>
      <c r="H8" s="25">
        <v>0.10073381749133013</v>
      </c>
    </row>
    <row r="9" spans="1:8" x14ac:dyDescent="0.35">
      <c r="A9" s="1">
        <f t="shared" si="0"/>
        <v>1992</v>
      </c>
      <c r="B9" s="25">
        <v>3.3400803432061039E-2</v>
      </c>
      <c r="C9" s="25">
        <v>3.9182103387473653E-2</v>
      </c>
      <c r="D9" s="25">
        <v>2.4733212611023864E-3</v>
      </c>
      <c r="E9" s="25">
        <v>3.4443487777633579E-3</v>
      </c>
      <c r="F9" s="25">
        <v>1.9504864243585378E-2</v>
      </c>
      <c r="G9" s="25">
        <v>3.8133433953745641E-4</v>
      </c>
      <c r="H9" s="25">
        <v>9.8386775441523258E-2</v>
      </c>
    </row>
    <row r="10" spans="1:8" x14ac:dyDescent="0.35">
      <c r="A10" s="1">
        <f t="shared" si="0"/>
        <v>1993</v>
      </c>
      <c r="B10" s="25">
        <v>4.0030693420329444E-2</v>
      </c>
      <c r="C10" s="25">
        <v>4.7831879725770361E-2</v>
      </c>
      <c r="D10" s="25">
        <v>1.9162621034853522E-3</v>
      </c>
      <c r="E10" s="25">
        <v>3.2125563471793019E-3</v>
      </c>
      <c r="F10" s="25">
        <v>3.5166330764014764E-2</v>
      </c>
      <c r="G10" s="25">
        <v>1.0466494469533994E-3</v>
      </c>
      <c r="H10" s="25">
        <v>0.12920437180773262</v>
      </c>
    </row>
    <row r="11" spans="1:8" x14ac:dyDescent="0.35">
      <c r="A11" s="1">
        <f>A10+1</f>
        <v>1994</v>
      </c>
      <c r="B11" s="25">
        <v>5.1016669191773278E-2</v>
      </c>
      <c r="C11" s="25">
        <v>4.8150545013397453E-2</v>
      </c>
      <c r="D11" s="25">
        <v>3.7300121831468219E-3</v>
      </c>
      <c r="E11" s="25">
        <v>4.4025148228578346E-3</v>
      </c>
      <c r="F11" s="25">
        <v>3.0847998893029166E-2</v>
      </c>
      <c r="G11" s="25">
        <v>9.9345962876175265E-4</v>
      </c>
      <c r="H11" s="25">
        <v>0.13914119973296629</v>
      </c>
    </row>
    <row r="12" spans="1:8" x14ac:dyDescent="0.35">
      <c r="A12" s="1">
        <f t="shared" si="0"/>
        <v>1995</v>
      </c>
      <c r="B12" s="25">
        <v>5.1943109389811767E-2</v>
      </c>
      <c r="C12" s="25">
        <v>4.6616913257065316E-2</v>
      </c>
      <c r="D12" s="25">
        <v>3.201478552536728E-3</v>
      </c>
      <c r="E12" s="25">
        <v>4.1820430647449662E-3</v>
      </c>
      <c r="F12" s="25">
        <v>2.6484176105170232E-2</v>
      </c>
      <c r="G12" s="25">
        <v>1.0184923409767015E-3</v>
      </c>
      <c r="H12" s="25">
        <v>0.13344621271030568</v>
      </c>
    </row>
    <row r="13" spans="1:8" x14ac:dyDescent="0.35">
      <c r="A13" s="1">
        <f t="shared" si="0"/>
        <v>1996</v>
      </c>
      <c r="B13" s="25">
        <v>4.8646617964857815E-2</v>
      </c>
      <c r="C13" s="25">
        <v>4.809476670670311E-2</v>
      </c>
      <c r="D13" s="25">
        <v>2.9263377593684325E-3</v>
      </c>
      <c r="E13" s="25">
        <v>3.9358546066296058E-3</v>
      </c>
      <c r="F13" s="25">
        <v>2.9606052256378371E-2</v>
      </c>
      <c r="G13" s="25">
        <v>1.4553109322383946E-3</v>
      </c>
      <c r="H13" s="25">
        <v>0.13466494022617573</v>
      </c>
    </row>
    <row r="14" spans="1:8" x14ac:dyDescent="0.35">
      <c r="A14" s="1">
        <f t="shared" si="0"/>
        <v>1997</v>
      </c>
      <c r="B14" s="25">
        <v>4.2739458155630329E-2</v>
      </c>
      <c r="C14" s="25">
        <v>5.0318680173190904E-2</v>
      </c>
      <c r="D14" s="25">
        <v>3.3009255600475232E-3</v>
      </c>
      <c r="E14" s="25">
        <v>3.675249244002489E-3</v>
      </c>
      <c r="F14" s="25">
        <v>3.9683463623342193E-2</v>
      </c>
      <c r="G14" s="25">
        <v>1.8889693442394422E-3</v>
      </c>
      <c r="H14" s="25">
        <v>0.14160674610045287</v>
      </c>
    </row>
    <row r="15" spans="1:8" x14ac:dyDescent="0.35">
      <c r="A15" s="1">
        <f t="shared" si="0"/>
        <v>1998</v>
      </c>
      <c r="B15" s="25">
        <v>4.4025858160536495E-2</v>
      </c>
      <c r="C15" s="25">
        <v>5.2973857430287499E-2</v>
      </c>
      <c r="D15" s="25">
        <v>3.3985000759362317E-3</v>
      </c>
      <c r="E15" s="25">
        <v>3.9988436163377146E-3</v>
      </c>
      <c r="F15" s="25">
        <v>4.0211965899204935E-2</v>
      </c>
      <c r="G15" s="25">
        <v>2.0457790091015812E-3</v>
      </c>
      <c r="H15" s="25">
        <v>0.14665480419140445</v>
      </c>
    </row>
    <row r="16" spans="1:8" x14ac:dyDescent="0.35">
      <c r="A16" s="1">
        <f t="shared" si="0"/>
        <v>1999</v>
      </c>
      <c r="B16" s="25">
        <v>4.322024874206104E-2</v>
      </c>
      <c r="C16" s="25">
        <v>5.2425367438785481E-2</v>
      </c>
      <c r="D16" s="25">
        <v>3.2222828239895657E-3</v>
      </c>
      <c r="E16" s="25">
        <v>3.4342902568640483E-3</v>
      </c>
      <c r="F16" s="25">
        <v>3.812915055439673E-2</v>
      </c>
      <c r="G16" s="25">
        <v>1.6739580097097813E-3</v>
      </c>
      <c r="H16" s="25">
        <v>0.14210529782580666</v>
      </c>
    </row>
    <row r="17" spans="1:8" x14ac:dyDescent="0.35">
      <c r="A17" s="1">
        <f t="shared" si="0"/>
        <v>2000</v>
      </c>
      <c r="B17" s="25">
        <v>4.5196031269039032E-2</v>
      </c>
      <c r="C17" s="25">
        <v>5.4540486842683887E-2</v>
      </c>
      <c r="D17" s="25">
        <v>3.4886251047052241E-3</v>
      </c>
      <c r="E17" s="25">
        <v>3.3604781604950422E-3</v>
      </c>
      <c r="F17" s="25">
        <v>3.8044188134877824E-2</v>
      </c>
      <c r="G17" s="25">
        <v>2.4197120888039764E-3</v>
      </c>
      <c r="H17" s="25">
        <v>0.147049521600605</v>
      </c>
    </row>
    <row r="18" spans="1:8" x14ac:dyDescent="0.35">
      <c r="A18" s="1">
        <f t="shared" si="0"/>
        <v>2001</v>
      </c>
      <c r="B18" s="25">
        <v>4.7613463800715274E-2</v>
      </c>
      <c r="C18" s="25">
        <v>5.6734419999841246E-2</v>
      </c>
      <c r="D18" s="25">
        <v>3.6946128494425891E-3</v>
      </c>
      <c r="E18" s="25">
        <v>3.6214459519751207E-3</v>
      </c>
      <c r="F18" s="25">
        <v>4.0386052703078337E-2</v>
      </c>
      <c r="G18" s="25">
        <v>2.6710998055741492E-3</v>
      </c>
      <c r="H18" s="25">
        <v>0.15472109511062671</v>
      </c>
    </row>
    <row r="19" spans="1:8" x14ac:dyDescent="0.35">
      <c r="A19" s="1">
        <f t="shared" si="0"/>
        <v>2002</v>
      </c>
      <c r="B19" s="25">
        <v>4.8075839172633902E-2</v>
      </c>
      <c r="C19" s="25">
        <v>5.8894724152544174E-2</v>
      </c>
      <c r="D19" s="25">
        <v>3.8281034310038127E-3</v>
      </c>
      <c r="E19" s="25">
        <v>3.7961165670820536E-3</v>
      </c>
      <c r="F19" s="25">
        <v>4.0959887693089586E-2</v>
      </c>
      <c r="G19" s="25">
        <v>1.2656164972823551E-3</v>
      </c>
      <c r="H19" s="25">
        <v>0.15682028751363589</v>
      </c>
    </row>
    <row r="20" spans="1:8" x14ac:dyDescent="0.35">
      <c r="A20" s="1">
        <f t="shared" si="0"/>
        <v>2003</v>
      </c>
      <c r="B20" s="25">
        <v>4.4208006295082654E-2</v>
      </c>
      <c r="C20" s="25">
        <v>6.1815978562301512E-2</v>
      </c>
      <c r="D20" s="25">
        <v>3.9117303481649894E-3</v>
      </c>
      <c r="E20" s="25">
        <v>3.8168068745269941E-3</v>
      </c>
      <c r="F20" s="25">
        <v>3.2353956917274614E-2</v>
      </c>
      <c r="G20" s="25">
        <v>2.9156907486362002E-3</v>
      </c>
      <c r="H20" s="25">
        <v>0.14902216974598698</v>
      </c>
    </row>
    <row r="21" spans="1:8" x14ac:dyDescent="0.35">
      <c r="A21" s="1">
        <f t="shared" si="0"/>
        <v>2004</v>
      </c>
      <c r="B21" s="25">
        <v>4.4496381936190391E-2</v>
      </c>
      <c r="C21" s="25">
        <v>6.6144327861684171E-2</v>
      </c>
      <c r="D21" s="25">
        <v>4.2962820035079806E-3</v>
      </c>
      <c r="E21" s="25">
        <v>3.6924046655969155E-3</v>
      </c>
      <c r="F21" s="25">
        <v>3.8657529650272686E-2</v>
      </c>
      <c r="G21" s="25">
        <v>2.3459895781232061E-3</v>
      </c>
      <c r="H21" s="25">
        <v>0.15963291569537538</v>
      </c>
    </row>
    <row r="22" spans="1:8" x14ac:dyDescent="0.35">
      <c r="A22" s="1">
        <f t="shared" si="0"/>
        <v>2005</v>
      </c>
      <c r="B22" s="25">
        <v>4.4600114673285021E-2</v>
      </c>
      <c r="C22" s="25">
        <v>6.9866784103023216E-2</v>
      </c>
      <c r="D22" s="25">
        <v>4.784806627199485E-3</v>
      </c>
      <c r="E22" s="25">
        <v>4.1968021313129565E-3</v>
      </c>
      <c r="F22" s="25">
        <v>4.0257026420711654E-2</v>
      </c>
      <c r="G22" s="25">
        <v>4.5522396855113096E-3</v>
      </c>
      <c r="H22" s="25">
        <v>0.16825777364104363</v>
      </c>
    </row>
    <row r="23" spans="1:8" x14ac:dyDescent="0.35">
      <c r="A23" s="1">
        <f t="shared" si="0"/>
        <v>2006</v>
      </c>
      <c r="B23" s="25">
        <v>4.6251867854868539E-2</v>
      </c>
      <c r="C23" s="25">
        <v>7.1821443593983847E-2</v>
      </c>
      <c r="D23" s="25">
        <v>5.3491860858566271E-3</v>
      </c>
      <c r="E23" s="25">
        <v>4.4684624423157199E-3</v>
      </c>
      <c r="F23" s="25">
        <v>4.2434096880157111E-2</v>
      </c>
      <c r="G23" s="25">
        <v>3.3358316810153696E-3</v>
      </c>
      <c r="H23" s="25">
        <v>0.17366088853819722</v>
      </c>
    </row>
    <row r="24" spans="1:8" x14ac:dyDescent="0.35">
      <c r="A24" s="1">
        <f t="shared" si="0"/>
        <v>2007</v>
      </c>
      <c r="B24" s="25">
        <v>4.5713589136374147E-2</v>
      </c>
      <c r="C24" s="25">
        <v>7.2036186033754931E-2</v>
      </c>
      <c r="D24" s="25">
        <v>5.837284520993447E-3</v>
      </c>
      <c r="E24" s="25">
        <v>4.8584890333409902E-3</v>
      </c>
      <c r="F24" s="25">
        <v>4.6084933251818803E-2</v>
      </c>
      <c r="G24" s="25">
        <v>3.1059047868693982E-3</v>
      </c>
      <c r="H24" s="25">
        <v>0.17763638676315174</v>
      </c>
    </row>
    <row r="25" spans="1:8" x14ac:dyDescent="0.35">
      <c r="A25" s="1">
        <f t="shared" si="0"/>
        <v>2008</v>
      </c>
      <c r="B25" s="25">
        <v>4.5199975437977574E-2</v>
      </c>
      <c r="C25" s="25">
        <v>6.8130088395519678E-2</v>
      </c>
      <c r="D25" s="25">
        <v>5.8222340336902484E-3</v>
      </c>
      <c r="E25" s="25">
        <v>4.8143309532551991E-3</v>
      </c>
      <c r="F25" s="25">
        <v>4.5822534184510225E-2</v>
      </c>
      <c r="G25" s="25">
        <v>1.4247084689701798E-3</v>
      </c>
      <c r="H25" s="25">
        <v>0.17121387147392308</v>
      </c>
    </row>
    <row r="26" spans="1:8" x14ac:dyDescent="0.35">
      <c r="A26" s="1">
        <f t="shared" si="0"/>
        <v>2009</v>
      </c>
      <c r="B26" s="25">
        <v>4.7100831991333754E-2</v>
      </c>
      <c r="C26" s="25">
        <v>6.9045714985884507E-2</v>
      </c>
      <c r="D26" s="25">
        <v>6.1364942661920347E-3</v>
      </c>
      <c r="E26" s="25">
        <v>6.0322395672590522E-3</v>
      </c>
      <c r="F26" s="25">
        <v>4.8004543287762866E-2</v>
      </c>
      <c r="G26" s="25">
        <v>1.2353439336729635E-3</v>
      </c>
      <c r="H26" s="25">
        <v>0.17755516803210517</v>
      </c>
    </row>
    <row r="27" spans="1:8" x14ac:dyDescent="0.35">
      <c r="A27" s="1">
        <f t="shared" si="0"/>
        <v>2010</v>
      </c>
      <c r="B27" s="25">
        <v>4.5257530251157953E-2</v>
      </c>
      <c r="C27" s="25">
        <v>6.8491375595996815E-2</v>
      </c>
      <c r="D27" s="25">
        <v>6.3322602280125274E-3</v>
      </c>
      <c r="E27" s="25">
        <v>5.5842608507557182E-3</v>
      </c>
      <c r="F27" s="25">
        <v>5.0839016629108974E-2</v>
      </c>
      <c r="G27" s="25">
        <v>2.1561646963548296E-3</v>
      </c>
      <c r="H27" s="25">
        <v>0.17866060825138683</v>
      </c>
    </row>
    <row r="28" spans="1:8" x14ac:dyDescent="0.35">
      <c r="A28" s="1">
        <f t="shared" si="0"/>
        <v>2011</v>
      </c>
      <c r="B28" s="25">
        <v>4.3146658929823313E-2</v>
      </c>
      <c r="C28" s="25">
        <v>6.6926546423168726E-2</v>
      </c>
      <c r="D28" s="25">
        <v>6.3014855860024288E-3</v>
      </c>
      <c r="E28" s="25">
        <v>5.6575447476566419E-3</v>
      </c>
      <c r="F28" s="25">
        <v>5.0182821025932842E-2</v>
      </c>
      <c r="G28" s="25">
        <v>2.0139319300978686E-3</v>
      </c>
      <c r="H28" s="25">
        <v>0.17422898864268183</v>
      </c>
    </row>
    <row r="29" spans="1:8" x14ac:dyDescent="0.35">
      <c r="A29" s="1">
        <f t="shared" si="0"/>
        <v>2012</v>
      </c>
      <c r="B29" s="25">
        <v>4.0255240940381701E-2</v>
      </c>
      <c r="C29" s="25">
        <v>6.7647346883992099E-2</v>
      </c>
      <c r="D29" s="25">
        <v>6.6048094974365109E-3</v>
      </c>
      <c r="E29" s="25">
        <v>5.7845640303596886E-3</v>
      </c>
      <c r="F29" s="25">
        <v>5.1602557491648736E-2</v>
      </c>
      <c r="G29" s="25">
        <v>1.9688264740574802E-3</v>
      </c>
      <c r="H29" s="25">
        <v>0.1738633453178762</v>
      </c>
    </row>
    <row r="30" spans="1:8" x14ac:dyDescent="0.35">
      <c r="A30" s="1">
        <f t="shared" si="0"/>
        <v>2013</v>
      </c>
      <c r="B30" s="25">
        <v>3.9580340939940548E-2</v>
      </c>
      <c r="C30" s="25">
        <v>6.8876941455254623E-2</v>
      </c>
      <c r="D30" s="25">
        <v>6.8130846533334104E-3</v>
      </c>
      <c r="E30" s="25">
        <v>6.1923557570742723E-3</v>
      </c>
      <c r="F30" s="25">
        <v>5.461711704683956E-2</v>
      </c>
      <c r="G30" s="25">
        <v>2.5193242313709735E-3</v>
      </c>
      <c r="H30" s="25">
        <v>0.17859916408381341</v>
      </c>
    </row>
    <row r="31" spans="1:8" x14ac:dyDescent="0.35">
      <c r="A31" s="1">
        <v>2014</v>
      </c>
      <c r="B31" s="25">
        <v>3.9058538923944418E-2</v>
      </c>
      <c r="C31" s="25">
        <v>6.9238423663704279E-2</v>
      </c>
      <c r="D31" s="25">
        <v>7.0251977468730369E-3</v>
      </c>
      <c r="E31" s="25">
        <v>6.191058498221675E-3</v>
      </c>
      <c r="F31" s="25">
        <v>5.7640170279999833E-2</v>
      </c>
      <c r="G31" s="25">
        <v>2.625846565392121E-3</v>
      </c>
      <c r="H31" s="25">
        <v>0.18177923567813536</v>
      </c>
    </row>
    <row r="32" spans="1:8" x14ac:dyDescent="0.35">
      <c r="A32" s="1">
        <v>2015</v>
      </c>
      <c r="B32" s="25">
        <v>3.8837185069684921E-2</v>
      </c>
      <c r="C32" s="25">
        <v>7.1012919171694902E-2</v>
      </c>
      <c r="D32" s="25">
        <v>7.1703305655019854E-3</v>
      </c>
      <c r="E32" s="25">
        <v>6.2390159533395832E-3</v>
      </c>
      <c r="F32" s="25">
        <v>4.6567028996957638E-2</v>
      </c>
      <c r="G32" s="25">
        <v>4.7717409604797183E-3</v>
      </c>
      <c r="H32" s="25">
        <v>0.17459822071765879</v>
      </c>
    </row>
    <row r="33" spans="1:8" x14ac:dyDescent="0.35">
      <c r="A33" s="1">
        <v>2016</v>
      </c>
      <c r="B33" s="25">
        <v>3.8978497117270555E-2</v>
      </c>
      <c r="C33" s="25">
        <v>7.6767046689347543E-2</v>
      </c>
      <c r="D33" s="25">
        <v>7.6410183591223259E-3</v>
      </c>
      <c r="E33" s="25">
        <v>5.6935351661478286E-3</v>
      </c>
      <c r="F33" s="25">
        <v>5.167468345675244E-2</v>
      </c>
      <c r="G33" s="25">
        <v>3.5260756745577504E-3</v>
      </c>
      <c r="H33" s="25">
        <v>0.18428085646319842</v>
      </c>
    </row>
    <row r="34" spans="1:8" x14ac:dyDescent="0.35">
      <c r="A34" s="21">
        <v>2017</v>
      </c>
      <c r="B34" s="25">
        <v>4.0713760907718069E-2</v>
      </c>
      <c r="C34" s="25">
        <v>7.9872686098418799E-2</v>
      </c>
      <c r="D34" s="25">
        <v>7.7035626424435712E-3</v>
      </c>
      <c r="E34" s="25">
        <v>5.4385392199453094E-3</v>
      </c>
      <c r="F34" s="25">
        <v>4.3296690835757379E-2</v>
      </c>
      <c r="G34" s="25">
        <v>2.6742596099855499E-3</v>
      </c>
      <c r="H34" s="25">
        <v>0.17969949931426868</v>
      </c>
    </row>
    <row r="35" spans="1:8" x14ac:dyDescent="0.35">
      <c r="A35" s="21">
        <v>2018</v>
      </c>
      <c r="B35" s="25">
        <v>4.0201951678386708E-2</v>
      </c>
      <c r="C35" s="25">
        <v>7.910039338338884E-2</v>
      </c>
      <c r="D35" s="25">
        <v>7.5752481713687696E-3</v>
      </c>
      <c r="E35" s="25">
        <v>4.8989635658316134E-3</v>
      </c>
      <c r="F35" s="25">
        <v>4.5615555208146225E-2</v>
      </c>
      <c r="G35" s="25">
        <v>2.0683430065243174E-3</v>
      </c>
      <c r="H35" s="25">
        <v>0.17946045501364649</v>
      </c>
    </row>
    <row r="36" spans="1:8" x14ac:dyDescent="0.35">
      <c r="A36" s="21">
        <v>2019</v>
      </c>
      <c r="B36" s="25">
        <v>4.0070872590755563E-2</v>
      </c>
      <c r="C36" s="25">
        <v>8.0184717707482714E-2</v>
      </c>
      <c r="D36" s="25">
        <v>7.6444097638785728E-3</v>
      </c>
      <c r="E36" s="25">
        <v>4.8620617236017349E-3</v>
      </c>
      <c r="F36" s="25">
        <v>4.8133859032926336E-2</v>
      </c>
      <c r="G36" s="25">
        <v>1.4091161590186936E-3</v>
      </c>
      <c r="H36" s="25">
        <v>0.18230503697766362</v>
      </c>
    </row>
    <row r="37" spans="1:8" x14ac:dyDescent="0.35">
      <c r="A37" s="21">
        <v>2020</v>
      </c>
      <c r="B37" s="25">
        <v>3.9165275659836921E-2</v>
      </c>
      <c r="C37" s="25">
        <v>8.0915052554545383E-2</v>
      </c>
      <c r="D37" s="25">
        <v>7.6377702059820503E-3</v>
      </c>
      <c r="E37" s="25">
        <v>4.8740042452720721E-3</v>
      </c>
      <c r="F37" s="25">
        <v>0.10105500043380999</v>
      </c>
      <c r="G37" s="25">
        <v>2.5363652747613969E-3</v>
      </c>
      <c r="H37" s="25">
        <v>0.23618346837420781</v>
      </c>
    </row>
    <row r="38" spans="1:8" x14ac:dyDescent="0.35">
      <c r="A38" s="21">
        <v>2021</v>
      </c>
      <c r="B38" s="25"/>
      <c r="C38" s="25"/>
      <c r="D38" s="25"/>
      <c r="E38" s="25"/>
      <c r="F38" s="25"/>
      <c r="G38" s="25"/>
      <c r="H38" s="25"/>
    </row>
    <row r="39" spans="1:8" x14ac:dyDescent="0.35">
      <c r="A39" s="21">
        <v>2022</v>
      </c>
      <c r="B39" s="25"/>
      <c r="C39" s="25"/>
      <c r="D39" s="25"/>
      <c r="E39" s="25"/>
      <c r="F39" s="25"/>
      <c r="G39" s="25"/>
      <c r="H39" s="25"/>
    </row>
    <row r="41" spans="1:8" x14ac:dyDescent="0.35">
      <c r="A41" t="s">
        <v>7</v>
      </c>
    </row>
    <row r="42" spans="1:8" x14ac:dyDescent="0.35">
      <c r="A42" t="s">
        <v>11</v>
      </c>
    </row>
    <row r="43" spans="1:8" x14ac:dyDescent="0.35">
      <c r="A43" t="s">
        <v>8</v>
      </c>
    </row>
    <row r="44" spans="1:8" x14ac:dyDescent="0.35">
      <c r="A44" t="s">
        <v>12</v>
      </c>
    </row>
    <row r="45" spans="1:8" x14ac:dyDescent="0.35">
      <c r="A45" t="s">
        <v>14</v>
      </c>
      <c r="B45" s="11"/>
    </row>
    <row r="46" spans="1:8" x14ac:dyDescent="0.35">
      <c r="A46" t="s">
        <v>13</v>
      </c>
      <c r="B46" s="11"/>
    </row>
    <row r="47" spans="1:8" x14ac:dyDescent="0.35">
      <c r="B47" s="11"/>
    </row>
    <row r="48" spans="1:8" x14ac:dyDescent="0.35">
      <c r="B48" s="11"/>
    </row>
    <row r="49" spans="2:2" x14ac:dyDescent="0.35">
      <c r="B49" s="11"/>
    </row>
    <row r="50" spans="2:2" x14ac:dyDescent="0.35">
      <c r="B50" s="11"/>
    </row>
    <row r="51" spans="2:2" x14ac:dyDescent="0.35">
      <c r="B51" s="11"/>
    </row>
    <row r="52" spans="2:2" x14ac:dyDescent="0.35">
      <c r="B52" s="11"/>
    </row>
    <row r="53" spans="2:2" x14ac:dyDescent="0.35">
      <c r="B53" s="11"/>
    </row>
    <row r="54" spans="2:2" x14ac:dyDescent="0.35">
      <c r="B54" s="11"/>
    </row>
  </sheetData>
  <mergeCells count="8">
    <mergeCell ref="G1:G2"/>
    <mergeCell ref="H1:H2"/>
    <mergeCell ref="A1:A2"/>
    <mergeCell ref="B1:B2"/>
    <mergeCell ref="C1:C2"/>
    <mergeCell ref="D1:D2"/>
    <mergeCell ref="E1:E2"/>
    <mergeCell ref="F1:F2"/>
  </mergeCells>
  <hyperlinks>
    <hyperlink ref="A46" r:id="rId1" display="http://portalibre.fgv.br/main.jsp?lumPageId=402880811D8E34B9011D9CCBFDD1784C&amp;contentId=8A7C82C55EC04CF1015F7283536B2D29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F11" sqref="F11"/>
    </sheetView>
  </sheetViews>
  <sheetFormatPr defaultRowHeight="14.5" x14ac:dyDescent="0.35"/>
  <cols>
    <col min="2" max="2" width="18" bestFit="1" customWidth="1"/>
    <col min="3" max="3" width="20.1796875" bestFit="1" customWidth="1"/>
  </cols>
  <sheetData>
    <row r="1" spans="1:3" x14ac:dyDescent="0.35">
      <c r="B1" s="20" t="s">
        <v>9</v>
      </c>
      <c r="C1" s="1" t="s">
        <v>10</v>
      </c>
    </row>
    <row r="2" spans="1:3" x14ac:dyDescent="0.35">
      <c r="A2" s="19">
        <v>1986</v>
      </c>
      <c r="B2" s="18">
        <v>1.2736839276363598</v>
      </c>
      <c r="C2" s="18">
        <v>1.233374915340985</v>
      </c>
    </row>
    <row r="3" spans="1:3" x14ac:dyDescent="0.35">
      <c r="A3" s="19">
        <f>A2+1</f>
        <v>1987</v>
      </c>
      <c r="B3" s="18">
        <v>4.0378057352727295</v>
      </c>
      <c r="C3" s="18">
        <v>3.9497705874399793</v>
      </c>
    </row>
    <row r="4" spans="1:3" x14ac:dyDescent="0.35">
      <c r="A4" s="19">
        <f t="shared" ref="A4:A32" si="0">A3+1</f>
        <v>1988</v>
      </c>
      <c r="B4" s="18">
        <v>29.375630254181797</v>
      </c>
      <c r="C4" s="18">
        <v>29.451223270471811</v>
      </c>
    </row>
    <row r="5" spans="1:3" x14ac:dyDescent="0.35">
      <c r="A5" s="19">
        <f t="shared" si="0"/>
        <v>1989</v>
      </c>
      <c r="B5" s="18">
        <v>425.59531039345501</v>
      </c>
      <c r="C5" s="18">
        <v>430.82903085465915</v>
      </c>
    </row>
    <row r="6" spans="1:3" x14ac:dyDescent="0.35">
      <c r="A6" s="19">
        <f t="shared" si="0"/>
        <v>1990</v>
      </c>
      <c r="B6" s="14">
        <v>11548.794545454501</v>
      </c>
      <c r="C6" s="22">
        <v>12264.007232610022</v>
      </c>
    </row>
    <row r="7" spans="1:3" x14ac:dyDescent="0.35">
      <c r="A7" s="19">
        <f t="shared" si="0"/>
        <v>1991</v>
      </c>
      <c r="B7" s="14">
        <v>60285.999272727298</v>
      </c>
      <c r="C7" s="22">
        <v>63966.807865839786</v>
      </c>
    </row>
    <row r="8" spans="1:3" x14ac:dyDescent="0.35">
      <c r="A8" s="19">
        <f t="shared" si="0"/>
        <v>1992</v>
      </c>
      <c r="B8" s="14">
        <v>640958.76763636398</v>
      </c>
      <c r="C8" s="22">
        <v>690332.86490206537</v>
      </c>
    </row>
    <row r="9" spans="1:3" x14ac:dyDescent="0.35">
      <c r="A9" s="19">
        <f t="shared" si="0"/>
        <v>1993</v>
      </c>
      <c r="B9" s="14">
        <v>14097113.4545455</v>
      </c>
      <c r="C9" s="22">
        <v>14699720.377330111</v>
      </c>
    </row>
    <row r="10" spans="1:3" x14ac:dyDescent="0.35">
      <c r="A10" s="19">
        <f>A9+1</f>
        <v>1994</v>
      </c>
      <c r="B10" s="14">
        <v>349204679</v>
      </c>
      <c r="C10" s="22">
        <v>351503643.31890213</v>
      </c>
    </row>
    <row r="11" spans="1:3" x14ac:dyDescent="0.35">
      <c r="A11" s="19">
        <f t="shared" si="0"/>
        <v>1995</v>
      </c>
      <c r="B11" s="14">
        <v>705991552.86092007</v>
      </c>
      <c r="C11" s="22">
        <v>693173158.45880282</v>
      </c>
    </row>
    <row r="12" spans="1:3" x14ac:dyDescent="0.35">
      <c r="A12" s="19">
        <f t="shared" si="0"/>
        <v>1996</v>
      </c>
      <c r="B12" s="14">
        <v>854763607.81239998</v>
      </c>
      <c r="C12" s="22">
        <v>840775468.28736758</v>
      </c>
    </row>
    <row r="13" spans="1:3" x14ac:dyDescent="0.35">
      <c r="A13" s="19">
        <f t="shared" si="0"/>
        <v>1997</v>
      </c>
      <c r="B13" s="14">
        <v>952089196.08881009</v>
      </c>
      <c r="C13" s="22">
        <v>938994819.3667767</v>
      </c>
    </row>
    <row r="14" spans="1:3" x14ac:dyDescent="0.35">
      <c r="A14" s="19">
        <f t="shared" si="0"/>
        <v>1998</v>
      </c>
      <c r="B14" s="14">
        <v>1002351019.21348</v>
      </c>
      <c r="C14" s="22">
        <v>1014510790.9259597</v>
      </c>
    </row>
    <row r="15" spans="1:3" x14ac:dyDescent="0.35">
      <c r="A15" s="19">
        <f t="shared" si="0"/>
        <v>1999</v>
      </c>
      <c r="B15" s="14">
        <v>1087710456.0539899</v>
      </c>
      <c r="C15" s="22">
        <v>1116635378.2518413</v>
      </c>
    </row>
    <row r="16" spans="1:3" x14ac:dyDescent="0.35">
      <c r="A16" s="19">
        <f t="shared" si="0"/>
        <v>2000</v>
      </c>
      <c r="B16" s="14">
        <v>1199092070.9402099</v>
      </c>
      <c r="C16" s="22">
        <v>1206206321.3655515</v>
      </c>
    </row>
    <row r="17" spans="1:3" x14ac:dyDescent="0.35">
      <c r="A17" s="19">
        <f t="shared" si="0"/>
        <v>2001</v>
      </c>
      <c r="B17" s="14">
        <v>1315755467.83093</v>
      </c>
      <c r="C17" s="22">
        <v>1327732089.2715709</v>
      </c>
    </row>
    <row r="18" spans="1:3" x14ac:dyDescent="0.35">
      <c r="A18" s="19">
        <f t="shared" si="0"/>
        <v>2002</v>
      </c>
      <c r="B18" s="14">
        <v>1488787255.15837</v>
      </c>
      <c r="C18" s="22">
        <v>1494644236.2477279</v>
      </c>
    </row>
    <row r="19" spans="1:3" x14ac:dyDescent="0.35">
      <c r="A19" s="19">
        <f t="shared" si="0"/>
        <v>2003</v>
      </c>
      <c r="B19" s="14">
        <v>1717950396.42449</v>
      </c>
      <c r="C19" s="22">
        <v>1733124873.0783045</v>
      </c>
    </row>
    <row r="20" spans="1:3" x14ac:dyDescent="0.35">
      <c r="A20" s="19">
        <f t="shared" si="0"/>
        <v>2004</v>
      </c>
      <c r="B20" s="14">
        <v>1957751212.9625602</v>
      </c>
      <c r="C20" s="22">
        <v>1901157122.0885355</v>
      </c>
    </row>
    <row r="21" spans="1:3" x14ac:dyDescent="0.35">
      <c r="A21" s="19">
        <f t="shared" si="0"/>
        <v>2005</v>
      </c>
      <c r="B21" s="14">
        <v>2170584500</v>
      </c>
      <c r="C21" s="22">
        <v>2089836134.2164876</v>
      </c>
    </row>
    <row r="22" spans="1:3" x14ac:dyDescent="0.35">
      <c r="A22" s="19">
        <f t="shared" si="0"/>
        <v>2006</v>
      </c>
      <c r="B22" s="14">
        <v>2409449940</v>
      </c>
      <c r="C22" s="22">
        <v>2305513391.4611301</v>
      </c>
    </row>
    <row r="23" spans="1:3" x14ac:dyDescent="0.35">
      <c r="A23" s="19">
        <f t="shared" si="0"/>
        <v>2007</v>
      </c>
      <c r="B23" s="14">
        <v>2720262930</v>
      </c>
      <c r="C23" s="22">
        <v>2572227240.2535949</v>
      </c>
    </row>
    <row r="24" spans="1:3" x14ac:dyDescent="0.35">
      <c r="A24" s="19">
        <f t="shared" si="0"/>
        <v>2008</v>
      </c>
      <c r="B24" s="14">
        <v>3109803100</v>
      </c>
      <c r="C24" s="22">
        <v>2929131822.6606531</v>
      </c>
    </row>
    <row r="25" spans="1:3" x14ac:dyDescent="0.35">
      <c r="A25" s="19">
        <f t="shared" si="0"/>
        <v>2009</v>
      </c>
      <c r="B25" s="14">
        <v>3333039350</v>
      </c>
      <c r="C25" s="22">
        <v>3256919999.249382</v>
      </c>
    </row>
    <row r="26" spans="1:3" x14ac:dyDescent="0.35">
      <c r="A26" s="19">
        <f t="shared" si="0"/>
        <v>2010</v>
      </c>
      <c r="B26" s="14">
        <v>3885847000</v>
      </c>
      <c r="C26" s="22">
        <v>3721031265.3568015</v>
      </c>
    </row>
    <row r="27" spans="1:3" x14ac:dyDescent="0.35">
      <c r="A27" s="19">
        <f t="shared" si="0"/>
        <v>2011</v>
      </c>
      <c r="B27" s="14">
        <v>4376382000</v>
      </c>
      <c r="C27" s="22">
        <v>4205180680.0323901</v>
      </c>
    </row>
    <row r="28" spans="1:3" x14ac:dyDescent="0.35">
      <c r="A28" s="19">
        <f t="shared" si="0"/>
        <v>2012</v>
      </c>
      <c r="B28" s="14">
        <v>4814760000</v>
      </c>
      <c r="C28" s="22">
        <v>4679998914.7086115</v>
      </c>
    </row>
    <row r="29" spans="1:3" x14ac:dyDescent="0.35">
      <c r="A29" s="19">
        <f t="shared" si="0"/>
        <v>2013</v>
      </c>
      <c r="B29" s="14">
        <v>5331619000.0000095</v>
      </c>
      <c r="C29" s="22">
        <v>5183202280.1407976</v>
      </c>
    </row>
    <row r="30" spans="1:3" x14ac:dyDescent="0.35">
      <c r="A30" s="19">
        <f t="shared" si="0"/>
        <v>2014</v>
      </c>
      <c r="B30" s="14">
        <v>5778953000</v>
      </c>
      <c r="C30" s="22">
        <v>5693388571.5634165</v>
      </c>
    </row>
    <row r="31" spans="1:3" x14ac:dyDescent="0.35">
      <c r="A31" s="19">
        <f t="shared" si="0"/>
        <v>2015</v>
      </c>
      <c r="B31" s="14">
        <v>5995787000</v>
      </c>
      <c r="C31" s="22">
        <v>6136101263.6422319</v>
      </c>
    </row>
    <row r="32" spans="1:3" x14ac:dyDescent="0.35">
      <c r="A32" s="19">
        <f t="shared" si="0"/>
        <v>2016</v>
      </c>
      <c r="B32" s="24">
        <v>6269328000</v>
      </c>
      <c r="C32" s="22">
        <v>6616073458.2984772</v>
      </c>
    </row>
    <row r="33" spans="1:3" x14ac:dyDescent="0.35">
      <c r="A33" s="19">
        <v>2017</v>
      </c>
      <c r="B33" s="24">
        <v>6585478999.9999905</v>
      </c>
      <c r="C33" s="22">
        <v>6976537969.8947096</v>
      </c>
    </row>
    <row r="34" spans="1:3" x14ac:dyDescent="0.35">
      <c r="A34" s="1">
        <v>2018</v>
      </c>
      <c r="B34" s="24">
        <v>7004141000</v>
      </c>
      <c r="C34" s="22">
        <v>7413095267.9631062</v>
      </c>
    </row>
    <row r="35" spans="1:3" x14ac:dyDescent="0.35">
      <c r="A35" s="1">
        <v>2019</v>
      </c>
      <c r="B35" s="24">
        <v>7389131000</v>
      </c>
      <c r="C35" s="22">
        <v>7813338912.6821737</v>
      </c>
    </row>
    <row r="36" spans="1:3" x14ac:dyDescent="0.35">
      <c r="A36" s="21">
        <v>2020</v>
      </c>
      <c r="B36" s="24">
        <v>7609597000</v>
      </c>
      <c r="C36" s="22">
        <v>8204955339.544982</v>
      </c>
    </row>
    <row r="37" spans="1:3" x14ac:dyDescent="0.35">
      <c r="A37" s="21">
        <v>2021</v>
      </c>
      <c r="B37" s="14">
        <v>8898727463</v>
      </c>
      <c r="C37" s="1"/>
    </row>
    <row r="38" spans="1:3" x14ac:dyDescent="0.35">
      <c r="A38" s="21">
        <v>2022</v>
      </c>
      <c r="B38" s="14">
        <v>9915316432</v>
      </c>
      <c r="C38" s="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Despesa Primária R$ mil</vt:lpstr>
      <vt:lpstr>Despesa Primária % do PIB</vt:lpstr>
      <vt:lpstr>Despesa Primária %PIB potencial</vt:lpstr>
      <vt:lpstr>Memo PIB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</dc:creator>
  <cp:lastModifiedBy>CPD</cp:lastModifiedBy>
  <dcterms:created xsi:type="dcterms:W3CDTF">2018-02-10T00:53:12Z</dcterms:created>
  <dcterms:modified xsi:type="dcterms:W3CDTF">2023-03-03T18:23:46Z</dcterms:modified>
</cp:coreProperties>
</file>