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brookings\qt\replicationfiles\"/>
    </mc:Choice>
  </mc:AlternateContent>
  <bookViews>
    <workbookView xWindow="0" yWindow="0" windowWidth="12840" windowHeight="64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K2" i="1" l="1"/>
  <c r="I2" i="1"/>
  <c r="J2" i="1" s="1"/>
  <c r="F2" i="1"/>
  <c r="K20" i="1"/>
  <c r="I20" i="1"/>
  <c r="J20" i="1" s="1"/>
  <c r="K19" i="1"/>
  <c r="I19" i="1"/>
  <c r="J19" i="1" s="1"/>
  <c r="K18" i="1"/>
  <c r="J18" i="1"/>
  <c r="K17" i="1"/>
  <c r="J17" i="1"/>
  <c r="K16" i="1"/>
  <c r="J16" i="1"/>
  <c r="K15" i="1" l="1"/>
  <c r="K14" i="1"/>
  <c r="K13" i="1"/>
  <c r="K12" i="1"/>
  <c r="K11" i="1"/>
  <c r="K10" i="1"/>
  <c r="K9" i="1"/>
  <c r="K8" i="1"/>
  <c r="K7" i="1"/>
  <c r="K6" i="1"/>
  <c r="K5" i="1"/>
  <c r="K4" i="1"/>
  <c r="K3" i="1"/>
  <c r="I3" i="1"/>
  <c r="J3" i="1"/>
  <c r="J15" i="1"/>
  <c r="J14" i="1"/>
  <c r="J13" i="1"/>
  <c r="J12" i="1"/>
  <c r="J11" i="1"/>
  <c r="J10" i="1"/>
  <c r="J9" i="1"/>
  <c r="J8" i="1"/>
  <c r="J7" i="1"/>
  <c r="J6" i="1"/>
  <c r="J5" i="1"/>
  <c r="J4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E6" i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D6" i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E5" i="1"/>
  <c r="D5" i="1"/>
  <c r="E4" i="1"/>
  <c r="D4" i="1"/>
  <c r="F5" i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G4" i="1"/>
  <c r="F4" i="1"/>
  <c r="F3" i="1"/>
  <c r="G5" i="1" l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8" i="1"/>
  <c r="B13" i="1"/>
  <c r="B17" i="1" s="1"/>
  <c r="B21" i="1" s="1"/>
  <c r="B25" i="1" s="1"/>
  <c r="B29" i="1" s="1"/>
  <c r="B33" i="1" s="1"/>
  <c r="B37" i="1" s="1"/>
  <c r="B41" i="1" s="1"/>
  <c r="B45" i="1" s="1"/>
  <c r="B49" i="1" s="1"/>
  <c r="B53" i="1" s="1"/>
  <c r="B57" i="1" s="1"/>
  <c r="B61" i="1" s="1"/>
  <c r="B65" i="1" s="1"/>
  <c r="B69" i="1" s="1"/>
  <c r="A13" i="1"/>
  <c r="A17" i="1" s="1"/>
  <c r="A21" i="1" s="1"/>
  <c r="A25" i="1" s="1"/>
  <c r="A29" i="1" s="1"/>
  <c r="A33" i="1" s="1"/>
  <c r="A37" i="1" s="1"/>
  <c r="A41" i="1" s="1"/>
  <c r="A45" i="1" s="1"/>
  <c r="A49" i="1" s="1"/>
  <c r="A53" i="1" s="1"/>
  <c r="A57" i="1" s="1"/>
  <c r="A61" i="1" s="1"/>
  <c r="A65" i="1" s="1"/>
  <c r="A69" i="1" s="1"/>
  <c r="B12" i="1"/>
  <c r="B16" i="1" s="1"/>
  <c r="B20" i="1" s="1"/>
  <c r="B24" i="1" s="1"/>
  <c r="B28" i="1" s="1"/>
  <c r="B32" i="1" s="1"/>
  <c r="B36" i="1" s="1"/>
  <c r="B40" i="1" s="1"/>
  <c r="B44" i="1" s="1"/>
  <c r="B48" i="1" s="1"/>
  <c r="B52" i="1" s="1"/>
  <c r="B56" i="1" s="1"/>
  <c r="B60" i="1" s="1"/>
  <c r="B64" i="1" s="1"/>
  <c r="B68" i="1" s="1"/>
  <c r="A12" i="1"/>
  <c r="A16" i="1" s="1"/>
  <c r="A20" i="1" s="1"/>
  <c r="A24" i="1" s="1"/>
  <c r="A28" i="1" s="1"/>
  <c r="A32" i="1" s="1"/>
  <c r="A36" i="1" s="1"/>
  <c r="A40" i="1" s="1"/>
  <c r="A44" i="1" s="1"/>
  <c r="A48" i="1" s="1"/>
  <c r="A52" i="1" s="1"/>
  <c r="A56" i="1" s="1"/>
  <c r="A60" i="1" s="1"/>
  <c r="A64" i="1" s="1"/>
  <c r="A68" i="1" s="1"/>
  <c r="B11" i="1"/>
  <c r="B15" i="1" s="1"/>
  <c r="B19" i="1" s="1"/>
  <c r="B23" i="1" s="1"/>
  <c r="B27" i="1" s="1"/>
  <c r="B31" i="1" s="1"/>
  <c r="B35" i="1" s="1"/>
  <c r="B39" i="1" s="1"/>
  <c r="B43" i="1" s="1"/>
  <c r="B47" i="1" s="1"/>
  <c r="B51" i="1" s="1"/>
  <c r="B55" i="1" s="1"/>
  <c r="B59" i="1" s="1"/>
  <c r="B63" i="1" s="1"/>
  <c r="B67" i="1" s="1"/>
  <c r="A11" i="1"/>
  <c r="A15" i="1" s="1"/>
  <c r="A19" i="1" s="1"/>
  <c r="A23" i="1" s="1"/>
  <c r="A27" i="1" s="1"/>
  <c r="A31" i="1" s="1"/>
  <c r="A35" i="1" s="1"/>
  <c r="A39" i="1" s="1"/>
  <c r="A43" i="1" s="1"/>
  <c r="A47" i="1" s="1"/>
  <c r="A51" i="1" s="1"/>
  <c r="A55" i="1" s="1"/>
  <c r="A59" i="1" s="1"/>
  <c r="A63" i="1" s="1"/>
  <c r="A67" i="1" s="1"/>
  <c r="B10" i="1"/>
  <c r="B14" i="1" s="1"/>
  <c r="B18" i="1" s="1"/>
  <c r="B22" i="1" s="1"/>
  <c r="B26" i="1" s="1"/>
  <c r="B30" i="1" s="1"/>
  <c r="B34" i="1" s="1"/>
  <c r="B38" i="1" s="1"/>
  <c r="B42" i="1" s="1"/>
  <c r="B46" i="1" s="1"/>
  <c r="B50" i="1" s="1"/>
  <c r="B54" i="1" s="1"/>
  <c r="B58" i="1" s="1"/>
  <c r="B62" i="1" s="1"/>
  <c r="B66" i="1" s="1"/>
  <c r="B70" i="1" s="1"/>
  <c r="A10" i="1"/>
  <c r="A14" i="1" s="1"/>
  <c r="A18" i="1" s="1"/>
  <c r="A22" i="1" s="1"/>
  <c r="A26" i="1" s="1"/>
  <c r="A30" i="1" s="1"/>
  <c r="A34" i="1" s="1"/>
  <c r="A38" i="1" s="1"/>
  <c r="A42" i="1" s="1"/>
  <c r="A46" i="1" s="1"/>
  <c r="A50" i="1" s="1"/>
  <c r="A54" i="1" s="1"/>
  <c r="A58" i="1" s="1"/>
  <c r="A62" i="1" s="1"/>
  <c r="A66" i="1" s="1"/>
  <c r="A70" i="1" s="1"/>
  <c r="B9" i="1"/>
  <c r="A9" i="1"/>
  <c r="G6" i="1" l="1"/>
  <c r="G7" i="1" l="1"/>
  <c r="G8" i="1" l="1"/>
  <c r="G9" i="1" l="1"/>
  <c r="G10" i="1" l="1"/>
  <c r="G11" i="1" l="1"/>
  <c r="G12" i="1" l="1"/>
  <c r="G13" i="1" l="1"/>
  <c r="G14" i="1" l="1"/>
  <c r="G15" i="1" l="1"/>
  <c r="G16" i="1" l="1"/>
  <c r="G17" i="1" l="1"/>
  <c r="G18" i="1" l="1"/>
  <c r="G19" i="1" l="1"/>
  <c r="G20" i="1" l="1"/>
  <c r="G21" i="1" l="1"/>
  <c r="G22" i="1" l="1"/>
  <c r="G23" i="1" l="1"/>
  <c r="G24" i="1" l="1"/>
  <c r="G25" i="1"/>
</calcChain>
</file>

<file path=xl/sharedStrings.xml><?xml version="1.0" encoding="utf-8"?>
<sst xmlns="http://schemas.openxmlformats.org/spreadsheetml/2006/main" count="11" uniqueCount="11">
  <si>
    <t>Year</t>
  </si>
  <si>
    <t>Quarter</t>
  </si>
  <si>
    <t>Nominal GDP</t>
  </si>
  <si>
    <t>SOMA Other Assets</t>
  </si>
  <si>
    <t>SOMA Total Assets</t>
  </si>
  <si>
    <t>Purchases needed to keep  SOMA/GDP at 30 percent</t>
  </si>
  <si>
    <t>SOMA Treasuries with runoff plan</t>
  </si>
  <si>
    <t>SOMA MBS with runoff plan</t>
  </si>
  <si>
    <t>SOMA Treasuries total</t>
  </si>
  <si>
    <t>SOMA MBS/NGDP</t>
  </si>
  <si>
    <t>SOMA Treasuries/NGDP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</si>
</sst>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164" fontId="0" fillId="0" borderId="0" xfId="0" applyNumberFormat="1"/>
    <xf numFmtId="4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workbookViewId="0">
      <selection activeCell="K20" sqref="K20"/>
    </sheetView>
  </sheetViews>
  <sheetFormatPr defaultRowHeight="14.5" x14ac:dyDescent="0.35"/>
  <sheetData>
    <row r="1" spans="1:11" x14ac:dyDescent="0.35">
      <c r="A1" t="s">
        <v>0</v>
      </c>
      <c r="B1" t="s">
        <v>1</v>
      </c>
      <c r="C1" t="s">
        <v>2</v>
      </c>
      <c r="D1" t="s">
        <v>6</v>
      </c>
      <c r="E1" t="s">
        <v>7</v>
      </c>
      <c r="F1" t="s">
        <v>3</v>
      </c>
      <c r="G1" t="s">
        <v>4</v>
      </c>
      <c r="H1" t="s">
        <v>5</v>
      </c>
      <c r="I1" t="s">
        <v>8</v>
      </c>
      <c r="J1" t="s">
        <v>10</v>
      </c>
      <c r="K1" t="s">
        <v>9</v>
      </c>
    </row>
    <row r="2" spans="1:11" x14ac:dyDescent="0.35">
      <c r="A2">
        <v>2022</v>
      </c>
      <c r="B2">
        <v>2</v>
      </c>
      <c r="C2">
        <v>24852</v>
      </c>
      <c r="D2">
        <v>5769.4170000000004</v>
      </c>
      <c r="E2">
        <v>2707.4459999999999</v>
      </c>
      <c r="F2" s="4">
        <f>8881.983-D2-E2</f>
        <v>405.11999999999989</v>
      </c>
      <c r="G2" s="3">
        <f>D2+E2+F2</f>
        <v>8881.9830000000002</v>
      </c>
      <c r="I2" s="1">
        <f>D2+H2</f>
        <v>5769.4170000000004</v>
      </c>
      <c r="J2" s="5">
        <f>100*I2/C2</f>
        <v>23.215101400289718</v>
      </c>
      <c r="K2" s="5">
        <f>100*E2/C2</f>
        <v>10.894278126508931</v>
      </c>
    </row>
    <row r="3" spans="1:11" x14ac:dyDescent="0.35">
      <c r="A3">
        <v>2022</v>
      </c>
      <c r="B3">
        <v>3</v>
      </c>
      <c r="C3">
        <v>25257</v>
      </c>
      <c r="D3" s="2">
        <v>5700.5349999999999</v>
      </c>
      <c r="E3">
        <v>2709.268</v>
      </c>
      <c r="F3" s="4">
        <f>8881.983-D3-E3</f>
        <v>472.18000000000029</v>
      </c>
      <c r="G3" s="3">
        <f>D3+E3+F3</f>
        <v>8881.9830000000002</v>
      </c>
      <c r="I3" s="1">
        <f>D3+H3</f>
        <v>5700.5349999999999</v>
      </c>
      <c r="J3" s="5">
        <f>100*I3/C3</f>
        <v>22.570119174882212</v>
      </c>
      <c r="K3" s="5">
        <f>100*E3/C3</f>
        <v>10.726800490953003</v>
      </c>
    </row>
    <row r="4" spans="1:11" x14ac:dyDescent="0.35">
      <c r="A4">
        <v>2022</v>
      </c>
      <c r="B4">
        <v>4</v>
      </c>
      <c r="C4">
        <v>25568</v>
      </c>
      <c r="D4" s="1">
        <f>D3-180</f>
        <v>5520.5349999999999</v>
      </c>
      <c r="E4">
        <f>E3-66</f>
        <v>2643.268</v>
      </c>
      <c r="F4" s="4">
        <f>F3</f>
        <v>472.18000000000029</v>
      </c>
      <c r="G4" s="3">
        <f>D4+E4+F4</f>
        <v>8635.9830000000002</v>
      </c>
      <c r="H4">
        <f>MAX(0.3-(G4/C4),0)*C4</f>
        <v>0</v>
      </c>
      <c r="I4" s="1">
        <f>D4+H4</f>
        <v>5520.5349999999999</v>
      </c>
      <c r="J4" s="5">
        <f>100*I4/C4</f>
        <v>21.59157931789737</v>
      </c>
      <c r="K4" s="5">
        <f t="shared" ref="K4:K15" si="0">100*E4/C4</f>
        <v>10.338188360450562</v>
      </c>
    </row>
    <row r="5" spans="1:11" x14ac:dyDescent="0.35">
      <c r="A5">
        <v>2023</v>
      </c>
      <c r="B5">
        <v>1</v>
      </c>
      <c r="C5">
        <v>25900</v>
      </c>
      <c r="D5" s="1">
        <f t="shared" ref="D5:D25" si="1">D4-180</f>
        <v>5340.5349999999999</v>
      </c>
      <c r="E5">
        <f t="shared" ref="E5:E25" si="2">E4-66</f>
        <v>2577.268</v>
      </c>
      <c r="F5" s="4">
        <f t="shared" ref="F5:F25" si="3">F4</f>
        <v>472.18000000000029</v>
      </c>
      <c r="G5" s="3">
        <f t="shared" ref="G5:G25" si="4">D5+E5+F5</f>
        <v>8389.9830000000002</v>
      </c>
      <c r="H5">
        <f t="shared" ref="H5:H25" si="5">MAX(0.3-(G5/C5),0)*C5</f>
        <v>0</v>
      </c>
      <c r="I5" s="1">
        <f t="shared" ref="I5:I18" si="6">D5+H5</f>
        <v>5340.5349999999999</v>
      </c>
      <c r="J5" s="5">
        <f t="shared" ref="J5:J15" si="7">100*I5/C5</f>
        <v>20.619826254826254</v>
      </c>
      <c r="K5" s="5">
        <f t="shared" si="0"/>
        <v>9.9508416988416979</v>
      </c>
    </row>
    <row r="6" spans="1:11" x14ac:dyDescent="0.35">
      <c r="A6">
        <v>2023</v>
      </c>
      <c r="B6">
        <v>2</v>
      </c>
      <c r="C6">
        <v>26148</v>
      </c>
      <c r="D6" s="1">
        <f t="shared" si="1"/>
        <v>5160.5349999999999</v>
      </c>
      <c r="E6">
        <f t="shared" si="2"/>
        <v>2511.268</v>
      </c>
      <c r="F6" s="4">
        <f t="shared" si="3"/>
        <v>472.18000000000029</v>
      </c>
      <c r="G6" s="3">
        <f t="shared" si="4"/>
        <v>8143.9830000000002</v>
      </c>
      <c r="H6">
        <f t="shared" si="5"/>
        <v>0</v>
      </c>
      <c r="I6" s="1">
        <f t="shared" si="6"/>
        <v>5160.5349999999999</v>
      </c>
      <c r="J6" s="5">
        <f t="shared" si="7"/>
        <v>19.735868900107082</v>
      </c>
      <c r="K6" s="5">
        <f t="shared" si="0"/>
        <v>9.6040538473305794</v>
      </c>
    </row>
    <row r="7" spans="1:11" x14ac:dyDescent="0.35">
      <c r="A7">
        <v>2023</v>
      </c>
      <c r="B7">
        <v>3</v>
      </c>
      <c r="C7">
        <v>26434</v>
      </c>
      <c r="D7" s="1">
        <f t="shared" si="1"/>
        <v>4980.5349999999999</v>
      </c>
      <c r="E7">
        <f t="shared" si="2"/>
        <v>2445.268</v>
      </c>
      <c r="F7" s="4">
        <f t="shared" si="3"/>
        <v>472.18000000000029</v>
      </c>
      <c r="G7" s="3">
        <f t="shared" si="4"/>
        <v>7897.9830000000002</v>
      </c>
      <c r="H7">
        <f t="shared" si="5"/>
        <v>32.216999999998841</v>
      </c>
      <c r="I7" s="1">
        <f t="shared" si="6"/>
        <v>5012.7519999999986</v>
      </c>
      <c r="J7" s="5">
        <f t="shared" si="7"/>
        <v>18.96327457062873</v>
      </c>
      <c r="K7" s="5">
        <f t="shared" si="0"/>
        <v>9.2504653098282503</v>
      </c>
    </row>
    <row r="8" spans="1:11" x14ac:dyDescent="0.35">
      <c r="A8">
        <v>2023</v>
      </c>
      <c r="B8">
        <v>4</v>
      </c>
      <c r="C8">
        <f>C7*(1.04^0.25)</f>
        <v>26694.464948715442</v>
      </c>
      <c r="D8" s="1">
        <f t="shared" si="1"/>
        <v>4800.5349999999999</v>
      </c>
      <c r="E8">
        <f t="shared" si="2"/>
        <v>2379.268</v>
      </c>
      <c r="F8" s="4">
        <f t="shared" si="3"/>
        <v>472.18000000000029</v>
      </c>
      <c r="G8" s="3">
        <f t="shared" si="4"/>
        <v>7651.9830000000002</v>
      </c>
      <c r="H8">
        <f t="shared" si="5"/>
        <v>356.35648461463165</v>
      </c>
      <c r="I8" s="1">
        <f t="shared" si="6"/>
        <v>5156.8914846146317</v>
      </c>
      <c r="J8" s="5">
        <f t="shared" si="7"/>
        <v>19.318205083045822</v>
      </c>
      <c r="K8" s="5">
        <f t="shared" si="0"/>
        <v>8.9129638094300603</v>
      </c>
    </row>
    <row r="9" spans="1:11" x14ac:dyDescent="0.35">
      <c r="A9">
        <f>A5+1</f>
        <v>2024</v>
      </c>
      <c r="B9">
        <f>B5</f>
        <v>1</v>
      </c>
      <c r="C9">
        <f t="shared" ref="C9:C70" si="8">C8*(1.04^0.25)</f>
        <v>26957.496364462335</v>
      </c>
      <c r="D9" s="1">
        <f t="shared" si="1"/>
        <v>4620.5349999999999</v>
      </c>
      <c r="E9">
        <f t="shared" si="2"/>
        <v>2313.268</v>
      </c>
      <c r="F9" s="4">
        <f t="shared" si="3"/>
        <v>472.18000000000029</v>
      </c>
      <c r="G9" s="3">
        <f t="shared" si="4"/>
        <v>7405.9830000000002</v>
      </c>
      <c r="H9">
        <f t="shared" si="5"/>
        <v>681.26590933870011</v>
      </c>
      <c r="I9" s="1">
        <f t="shared" si="6"/>
        <v>5301.8009093387</v>
      </c>
      <c r="J9" s="5">
        <f t="shared" si="7"/>
        <v>19.667260036536568</v>
      </c>
      <c r="K9" s="5">
        <f t="shared" si="0"/>
        <v>8.5811678084821956</v>
      </c>
    </row>
    <row r="10" spans="1:11" x14ac:dyDescent="0.35">
      <c r="A10">
        <f t="shared" ref="A10:A70" si="9">A6+1</f>
        <v>2024</v>
      </c>
      <c r="B10">
        <f t="shared" ref="B10:B70" si="10">B6</f>
        <v>2</v>
      </c>
      <c r="C10">
        <f t="shared" si="8"/>
        <v>27223.119535683731</v>
      </c>
      <c r="D10" s="1">
        <f t="shared" si="1"/>
        <v>4440.5349999999999</v>
      </c>
      <c r="E10">
        <f t="shared" si="2"/>
        <v>2247.268</v>
      </c>
      <c r="F10" s="4">
        <f t="shared" si="3"/>
        <v>472.18000000000029</v>
      </c>
      <c r="G10" s="3">
        <f t="shared" si="4"/>
        <v>7159.9830000000002</v>
      </c>
      <c r="H10">
        <f t="shared" si="5"/>
        <v>1006.9528607051191</v>
      </c>
      <c r="I10" s="1">
        <f t="shared" si="6"/>
        <v>5447.4878607051187</v>
      </c>
      <c r="J10" s="5">
        <f t="shared" si="7"/>
        <v>20.010520298985643</v>
      </c>
      <c r="K10" s="5">
        <f t="shared" si="0"/>
        <v>8.2549980984152409</v>
      </c>
    </row>
    <row r="11" spans="1:11" x14ac:dyDescent="0.35">
      <c r="A11">
        <f t="shared" si="9"/>
        <v>2024</v>
      </c>
      <c r="B11">
        <f t="shared" si="10"/>
        <v>3</v>
      </c>
      <c r="C11">
        <f t="shared" si="8"/>
        <v>27491.359999999997</v>
      </c>
      <c r="D11" s="1">
        <f t="shared" si="1"/>
        <v>4260.5349999999999</v>
      </c>
      <c r="E11">
        <f t="shared" si="2"/>
        <v>2181.268</v>
      </c>
      <c r="F11" s="4">
        <f t="shared" si="3"/>
        <v>472.18000000000029</v>
      </c>
      <c r="G11" s="3">
        <f t="shared" si="4"/>
        <v>6913.9830000000002</v>
      </c>
      <c r="H11">
        <f t="shared" si="5"/>
        <v>1333.4249999999986</v>
      </c>
      <c r="I11" s="1">
        <f t="shared" si="6"/>
        <v>5593.9599999999982</v>
      </c>
      <c r="J11" s="5">
        <f t="shared" si="7"/>
        <v>20.348065719556974</v>
      </c>
      <c r="K11" s="5">
        <f t="shared" si="0"/>
        <v>7.934376473190123</v>
      </c>
    </row>
    <row r="12" spans="1:11" x14ac:dyDescent="0.35">
      <c r="A12">
        <f t="shared" si="9"/>
        <v>2024</v>
      </c>
      <c r="B12">
        <f t="shared" si="10"/>
        <v>4</v>
      </c>
      <c r="C12">
        <f t="shared" si="8"/>
        <v>27762.243546664056</v>
      </c>
      <c r="D12" s="1">
        <f t="shared" si="1"/>
        <v>4080.5349999999999</v>
      </c>
      <c r="E12">
        <f t="shared" si="2"/>
        <v>2115.268</v>
      </c>
      <c r="F12" s="4">
        <f t="shared" si="3"/>
        <v>472.18000000000029</v>
      </c>
      <c r="G12" s="3">
        <f t="shared" si="4"/>
        <v>6667.9830000000002</v>
      </c>
      <c r="H12">
        <f t="shared" si="5"/>
        <v>1660.6900639992161</v>
      </c>
      <c r="I12" s="1">
        <f t="shared" si="6"/>
        <v>5741.2250639992162</v>
      </c>
      <c r="J12" s="5">
        <f t="shared" si="7"/>
        <v>20.679975140874696</v>
      </c>
      <c r="K12" s="5">
        <f t="shared" si="0"/>
        <v>7.6192257172751914</v>
      </c>
    </row>
    <row r="13" spans="1:11" x14ac:dyDescent="0.35">
      <c r="A13">
        <f t="shared" si="9"/>
        <v>2025</v>
      </c>
      <c r="B13">
        <f t="shared" si="10"/>
        <v>1</v>
      </c>
      <c r="C13">
        <f t="shared" si="8"/>
        <v>28035.796219040825</v>
      </c>
      <c r="D13" s="1">
        <f t="shared" si="1"/>
        <v>3900.5349999999999</v>
      </c>
      <c r="E13">
        <f t="shared" si="2"/>
        <v>2049.268</v>
      </c>
      <c r="F13" s="4">
        <f t="shared" si="3"/>
        <v>472.18000000000029</v>
      </c>
      <c r="G13" s="3">
        <f t="shared" si="4"/>
        <v>6421.9830000000002</v>
      </c>
      <c r="H13">
        <f t="shared" si="5"/>
        <v>1988.755865712247</v>
      </c>
      <c r="I13" s="1">
        <f t="shared" si="6"/>
        <v>5889.2908657122471</v>
      </c>
      <c r="J13" s="5">
        <f t="shared" si="7"/>
        <v>21.006326411063259</v>
      </c>
      <c r="K13" s="5">
        <f t="shared" si="0"/>
        <v>7.3094695937624792</v>
      </c>
    </row>
    <row r="14" spans="1:11" x14ac:dyDescent="0.35">
      <c r="A14">
        <f t="shared" si="9"/>
        <v>2025</v>
      </c>
      <c r="B14">
        <f t="shared" si="10"/>
        <v>2</v>
      </c>
      <c r="C14">
        <f t="shared" si="8"/>
        <v>28312.044317111078</v>
      </c>
      <c r="D14" s="1">
        <f t="shared" si="1"/>
        <v>3720.5349999999999</v>
      </c>
      <c r="E14">
        <f t="shared" si="2"/>
        <v>1983.268</v>
      </c>
      <c r="F14" s="4">
        <f t="shared" si="3"/>
        <v>472.18000000000029</v>
      </c>
      <c r="G14" s="3">
        <f t="shared" si="4"/>
        <v>6175.9830000000002</v>
      </c>
      <c r="H14">
        <f t="shared" si="5"/>
        <v>2317.6302951333228</v>
      </c>
      <c r="I14" s="1">
        <f t="shared" si="6"/>
        <v>6038.1652951333226</v>
      </c>
      <c r="J14" s="5">
        <f t="shared" si="7"/>
        <v>21.32719639564851</v>
      </c>
      <c r="K14" s="5">
        <f t="shared" si="0"/>
        <v>7.0050328326215681</v>
      </c>
    </row>
    <row r="15" spans="1:11" x14ac:dyDescent="0.35">
      <c r="A15">
        <f t="shared" si="9"/>
        <v>2025</v>
      </c>
      <c r="B15">
        <f t="shared" si="10"/>
        <v>3</v>
      </c>
      <c r="C15">
        <f t="shared" si="8"/>
        <v>28591.014399999996</v>
      </c>
      <c r="D15" s="1">
        <f t="shared" si="1"/>
        <v>3540.5349999999999</v>
      </c>
      <c r="E15">
        <f t="shared" si="2"/>
        <v>1917.268</v>
      </c>
      <c r="F15" s="4">
        <f t="shared" si="3"/>
        <v>472.18000000000029</v>
      </c>
      <c r="G15" s="3">
        <f t="shared" si="4"/>
        <v>5929.9830000000002</v>
      </c>
      <c r="H15">
        <f t="shared" si="5"/>
        <v>2647.3213199999987</v>
      </c>
      <c r="I15" s="1">
        <f t="shared" si="6"/>
        <v>6187.856319999999</v>
      </c>
      <c r="J15" s="5">
        <f t="shared" si="7"/>
        <v>21.642660989321175</v>
      </c>
      <c r="K15" s="5">
        <f t="shared" si="0"/>
        <v>6.7058411190895004</v>
      </c>
    </row>
    <row r="16" spans="1:11" x14ac:dyDescent="0.35">
      <c r="A16">
        <f t="shared" si="9"/>
        <v>2025</v>
      </c>
      <c r="B16">
        <f t="shared" si="10"/>
        <v>4</v>
      </c>
      <c r="C16">
        <f t="shared" si="8"/>
        <v>28872.733288530617</v>
      </c>
      <c r="D16" s="1">
        <f t="shared" si="1"/>
        <v>3360.5349999999999</v>
      </c>
      <c r="E16">
        <f t="shared" si="2"/>
        <v>1851.268</v>
      </c>
      <c r="F16" s="4">
        <f t="shared" si="3"/>
        <v>472.18000000000029</v>
      </c>
      <c r="G16" s="3">
        <f t="shared" si="4"/>
        <v>5683.9830000000002</v>
      </c>
      <c r="H16">
        <f t="shared" si="5"/>
        <v>2977.8369865591849</v>
      </c>
      <c r="I16" s="1">
        <f t="shared" si="6"/>
        <v>6338.3719865591847</v>
      </c>
      <c r="J16" s="5">
        <f t="shared" ref="J16:J18" si="11">100*I16/C16</f>
        <v>21.952795127564301</v>
      </c>
      <c r="K16" s="5">
        <f t="shared" ref="K16:K18" si="12">100*E16/C16</f>
        <v>6.4118210821952077</v>
      </c>
    </row>
    <row r="17" spans="1:11" x14ac:dyDescent="0.35">
      <c r="A17">
        <f t="shared" si="9"/>
        <v>2026</v>
      </c>
      <c r="B17">
        <f t="shared" si="10"/>
        <v>1</v>
      </c>
      <c r="C17">
        <f t="shared" si="8"/>
        <v>29157.228067802454</v>
      </c>
      <c r="D17" s="1">
        <f t="shared" si="1"/>
        <v>3180.5349999999999</v>
      </c>
      <c r="E17">
        <f t="shared" si="2"/>
        <v>1785.268</v>
      </c>
      <c r="F17" s="4">
        <f t="shared" si="3"/>
        <v>472.18000000000029</v>
      </c>
      <c r="G17" s="3">
        <f t="shared" si="4"/>
        <v>5437.9830000000002</v>
      </c>
      <c r="H17">
        <f t="shared" si="5"/>
        <v>3309.1854203407356</v>
      </c>
      <c r="I17" s="1">
        <f t="shared" si="6"/>
        <v>6489.7204203407355</v>
      </c>
      <c r="J17" s="5">
        <f t="shared" si="11"/>
        <v>22.257672798146267</v>
      </c>
      <c r="K17" s="5">
        <f t="shared" si="12"/>
        <v>6.1229002834169393</v>
      </c>
    </row>
    <row r="18" spans="1:11" x14ac:dyDescent="0.35">
      <c r="A18">
        <f t="shared" si="9"/>
        <v>2026</v>
      </c>
      <c r="B18">
        <f t="shared" si="10"/>
        <v>2</v>
      </c>
      <c r="C18">
        <f t="shared" si="8"/>
        <v>29444.526089795516</v>
      </c>
      <c r="D18" s="1">
        <f t="shared" si="1"/>
        <v>3000.5349999999999</v>
      </c>
      <c r="E18">
        <f t="shared" si="2"/>
        <v>1719.268</v>
      </c>
      <c r="F18" s="4">
        <f t="shared" si="3"/>
        <v>472.18000000000029</v>
      </c>
      <c r="G18" s="3">
        <f t="shared" si="4"/>
        <v>5191.9830000000002</v>
      </c>
      <c r="H18">
        <f t="shared" si="5"/>
        <v>3641.3748269386542</v>
      </c>
      <c r="I18" s="1">
        <f t="shared" si="6"/>
        <v>6641.9098269386541</v>
      </c>
      <c r="J18" s="5">
        <f t="shared" si="11"/>
        <v>22.557367052480824</v>
      </c>
      <c r="K18" s="5">
        <f t="shared" si="12"/>
        <v>5.8390072054711739</v>
      </c>
    </row>
    <row r="19" spans="1:11" x14ac:dyDescent="0.35">
      <c r="A19">
        <f t="shared" si="9"/>
        <v>2026</v>
      </c>
      <c r="B19">
        <f t="shared" si="10"/>
        <v>3</v>
      </c>
      <c r="C19">
        <f t="shared" si="8"/>
        <v>29734.654975999991</v>
      </c>
      <c r="D19" s="1">
        <f t="shared" si="1"/>
        <v>2820.5349999999999</v>
      </c>
      <c r="E19">
        <f t="shared" si="2"/>
        <v>1653.268</v>
      </c>
      <c r="F19" s="4">
        <f t="shared" si="3"/>
        <v>472.18000000000029</v>
      </c>
      <c r="G19" s="3">
        <f t="shared" si="4"/>
        <v>4945.9830000000002</v>
      </c>
      <c r="H19">
        <f t="shared" si="5"/>
        <v>3974.4134927999967</v>
      </c>
      <c r="I19" s="1">
        <f t="shared" ref="I19:I20" si="13">D19+H19</f>
        <v>6794.9484927999965</v>
      </c>
      <c r="J19" s="5">
        <f t="shared" ref="J19:J20" si="14">100*I19/C19</f>
        <v>22.851950016855639</v>
      </c>
      <c r="K19" s="5">
        <f t="shared" ref="K19:K20" si="15">100*E19/C19</f>
        <v>5.5600712412315447</v>
      </c>
    </row>
    <row r="20" spans="1:11" x14ac:dyDescent="0.35">
      <c r="A20">
        <f t="shared" si="9"/>
        <v>2026</v>
      </c>
      <c r="B20">
        <f t="shared" si="10"/>
        <v>4</v>
      </c>
      <c r="C20">
        <f t="shared" si="8"/>
        <v>30027.642620071838</v>
      </c>
      <c r="D20" s="1">
        <f t="shared" si="1"/>
        <v>2640.5349999999999</v>
      </c>
      <c r="E20">
        <f t="shared" si="2"/>
        <v>1587.268</v>
      </c>
      <c r="F20" s="4">
        <f t="shared" si="3"/>
        <v>472.18000000000029</v>
      </c>
      <c r="G20" s="3">
        <f t="shared" si="4"/>
        <v>4699.9830000000002</v>
      </c>
      <c r="H20">
        <f t="shared" si="5"/>
        <v>4308.3097860215512</v>
      </c>
      <c r="I20" s="1">
        <f t="shared" si="13"/>
        <v>6948.844786021551</v>
      </c>
      <c r="J20" s="5">
        <f t="shared" si="14"/>
        <v>23.141492903530921</v>
      </c>
      <c r="K20" s="5">
        <f t="shared" si="15"/>
        <v>5.2860226827762959</v>
      </c>
    </row>
    <row r="21" spans="1:11" x14ac:dyDescent="0.35">
      <c r="A21">
        <f t="shared" si="9"/>
        <v>2027</v>
      </c>
      <c r="B21">
        <f t="shared" si="10"/>
        <v>1</v>
      </c>
      <c r="C21">
        <f t="shared" si="8"/>
        <v>30323.517190514551</v>
      </c>
      <c r="D21" s="1">
        <f t="shared" si="1"/>
        <v>2460.5349999999999</v>
      </c>
      <c r="E21">
        <f t="shared" si="2"/>
        <v>1521.268</v>
      </c>
      <c r="F21" s="4">
        <f t="shared" si="3"/>
        <v>472.18000000000029</v>
      </c>
      <c r="G21" s="3">
        <f t="shared" si="4"/>
        <v>4453.9830000000002</v>
      </c>
      <c r="H21">
        <f t="shared" si="5"/>
        <v>4643.0721571543654</v>
      </c>
    </row>
    <row r="22" spans="1:11" x14ac:dyDescent="0.35">
      <c r="A22">
        <f t="shared" si="9"/>
        <v>2027</v>
      </c>
      <c r="B22">
        <f t="shared" si="10"/>
        <v>2</v>
      </c>
      <c r="C22">
        <f t="shared" si="8"/>
        <v>30622.307133387334</v>
      </c>
      <c r="D22" s="1">
        <f t="shared" si="1"/>
        <v>2280.5349999999999</v>
      </c>
      <c r="E22">
        <f t="shared" si="2"/>
        <v>1455.268</v>
      </c>
      <c r="F22" s="4">
        <f t="shared" si="3"/>
        <v>472.18000000000029</v>
      </c>
      <c r="G22" s="3">
        <f t="shared" si="4"/>
        <v>4207.9830000000002</v>
      </c>
      <c r="H22">
        <f t="shared" si="5"/>
        <v>4978.7091400161999</v>
      </c>
    </row>
    <row r="23" spans="1:11" x14ac:dyDescent="0.35">
      <c r="A23">
        <f t="shared" si="9"/>
        <v>2027</v>
      </c>
      <c r="B23">
        <f t="shared" si="10"/>
        <v>3</v>
      </c>
      <c r="C23">
        <f t="shared" si="8"/>
        <v>30924.041175039987</v>
      </c>
      <c r="D23" s="1">
        <f t="shared" si="1"/>
        <v>2100.5349999999999</v>
      </c>
      <c r="E23">
        <f t="shared" si="2"/>
        <v>1389.268</v>
      </c>
      <c r="F23" s="4">
        <f t="shared" si="3"/>
        <v>472.18000000000029</v>
      </c>
      <c r="G23" s="3">
        <f t="shared" si="4"/>
        <v>3961.9830000000002</v>
      </c>
      <c r="H23">
        <f t="shared" si="5"/>
        <v>5315.2293525119958</v>
      </c>
    </row>
    <row r="24" spans="1:11" x14ac:dyDescent="0.35">
      <c r="A24">
        <f t="shared" si="9"/>
        <v>2027</v>
      </c>
      <c r="B24">
        <f t="shared" si="10"/>
        <v>4</v>
      </c>
      <c r="C24">
        <f t="shared" si="8"/>
        <v>31228.748324874708</v>
      </c>
      <c r="D24" s="1">
        <f t="shared" si="1"/>
        <v>1920.5349999999999</v>
      </c>
      <c r="E24">
        <f t="shared" si="2"/>
        <v>1323.268</v>
      </c>
      <c r="F24" s="4">
        <f t="shared" si="3"/>
        <v>472.18000000000029</v>
      </c>
      <c r="G24" s="3">
        <f t="shared" si="4"/>
        <v>3715.9830000000002</v>
      </c>
      <c r="H24">
        <f t="shared" si="5"/>
        <v>5652.6414974624122</v>
      </c>
    </row>
    <row r="25" spans="1:11" x14ac:dyDescent="0.35">
      <c r="A25">
        <f t="shared" si="9"/>
        <v>2028</v>
      </c>
      <c r="B25">
        <f t="shared" si="10"/>
        <v>1</v>
      </c>
      <c r="C25">
        <f t="shared" si="8"/>
        <v>31536.457878135127</v>
      </c>
      <c r="D25" s="1">
        <f t="shared" si="1"/>
        <v>1740.5349999999999</v>
      </c>
      <c r="E25">
        <f t="shared" si="2"/>
        <v>1257.268</v>
      </c>
      <c r="F25" s="4">
        <f t="shared" si="3"/>
        <v>472.18000000000029</v>
      </c>
      <c r="G25" s="3">
        <f t="shared" si="4"/>
        <v>3469.9830000000002</v>
      </c>
      <c r="H25">
        <f t="shared" si="5"/>
        <v>5990.9543634405372</v>
      </c>
    </row>
    <row r="26" spans="1:11" x14ac:dyDescent="0.35">
      <c r="A26">
        <f t="shared" si="9"/>
        <v>2028</v>
      </c>
      <c r="B26">
        <f t="shared" si="10"/>
        <v>2</v>
      </c>
      <c r="C26">
        <f t="shared" si="8"/>
        <v>31847.199418722823</v>
      </c>
    </row>
    <row r="27" spans="1:11" x14ac:dyDescent="0.35">
      <c r="A27">
        <f t="shared" si="9"/>
        <v>2028</v>
      </c>
      <c r="B27">
        <f t="shared" si="10"/>
        <v>3</v>
      </c>
      <c r="C27">
        <f t="shared" si="8"/>
        <v>32161.002822041581</v>
      </c>
    </row>
    <row r="28" spans="1:11" x14ac:dyDescent="0.35">
      <c r="A28">
        <f t="shared" si="9"/>
        <v>2028</v>
      </c>
      <c r="B28">
        <f t="shared" si="10"/>
        <v>4</v>
      </c>
      <c r="C28">
        <f t="shared" si="8"/>
        <v>32477.898257869689</v>
      </c>
    </row>
    <row r="29" spans="1:11" x14ac:dyDescent="0.35">
      <c r="A29">
        <f t="shared" si="9"/>
        <v>2029</v>
      </c>
      <c r="B29">
        <f t="shared" si="10"/>
        <v>1</v>
      </c>
      <c r="C29">
        <f t="shared" si="8"/>
        <v>32797.916193260528</v>
      </c>
    </row>
    <row r="30" spans="1:11" x14ac:dyDescent="0.35">
      <c r="A30">
        <f t="shared" si="9"/>
        <v>2029</v>
      </c>
      <c r="B30">
        <f t="shared" si="10"/>
        <v>2</v>
      </c>
      <c r="C30">
        <f t="shared" si="8"/>
        <v>33121.087395471732</v>
      </c>
    </row>
    <row r="31" spans="1:11" x14ac:dyDescent="0.35">
      <c r="A31">
        <f t="shared" si="9"/>
        <v>2029</v>
      </c>
      <c r="B31">
        <f t="shared" si="10"/>
        <v>3</v>
      </c>
      <c r="C31">
        <f t="shared" si="8"/>
        <v>33447.442934923245</v>
      </c>
    </row>
    <row r="32" spans="1:11" x14ac:dyDescent="0.35">
      <c r="A32">
        <f t="shared" si="9"/>
        <v>2029</v>
      </c>
      <c r="B32">
        <f t="shared" si="10"/>
        <v>4</v>
      </c>
      <c r="C32">
        <f t="shared" si="8"/>
        <v>33777.014188184476</v>
      </c>
    </row>
    <row r="33" spans="1:3" x14ac:dyDescent="0.35">
      <c r="A33">
        <f t="shared" si="9"/>
        <v>2030</v>
      </c>
      <c r="B33">
        <f t="shared" si="10"/>
        <v>1</v>
      </c>
      <c r="C33">
        <f t="shared" si="8"/>
        <v>34109.832840990945</v>
      </c>
    </row>
    <row r="34" spans="1:3" x14ac:dyDescent="0.35">
      <c r="A34">
        <f t="shared" si="9"/>
        <v>2030</v>
      </c>
      <c r="B34">
        <f t="shared" si="10"/>
        <v>2</v>
      </c>
      <c r="C34">
        <f t="shared" si="8"/>
        <v>34445.930891290598</v>
      </c>
    </row>
    <row r="35" spans="1:3" x14ac:dyDescent="0.35">
      <c r="A35">
        <f t="shared" si="9"/>
        <v>2030</v>
      </c>
      <c r="B35">
        <f t="shared" si="10"/>
        <v>3</v>
      </c>
      <c r="C35">
        <f t="shared" si="8"/>
        <v>34785.34065232017</v>
      </c>
    </row>
    <row r="36" spans="1:3" x14ac:dyDescent="0.35">
      <c r="A36">
        <f t="shared" si="9"/>
        <v>2030</v>
      </c>
      <c r="B36">
        <f t="shared" si="10"/>
        <v>4</v>
      </c>
      <c r="C36">
        <f t="shared" si="8"/>
        <v>35128.094755711856</v>
      </c>
    </row>
    <row r="37" spans="1:3" x14ac:dyDescent="0.35">
      <c r="A37">
        <f t="shared" si="9"/>
        <v>2031</v>
      </c>
      <c r="B37">
        <f t="shared" si="10"/>
        <v>1</v>
      </c>
      <c r="C37">
        <f t="shared" si="8"/>
        <v>35474.226154630582</v>
      </c>
    </row>
    <row r="38" spans="1:3" x14ac:dyDescent="0.35">
      <c r="A38">
        <f t="shared" si="9"/>
        <v>2031</v>
      </c>
      <c r="B38">
        <f t="shared" si="10"/>
        <v>2</v>
      </c>
      <c r="C38">
        <f t="shared" si="8"/>
        <v>35823.768126942217</v>
      </c>
    </row>
    <row r="39" spans="1:3" x14ac:dyDescent="0.35">
      <c r="A39">
        <f t="shared" si="9"/>
        <v>2031</v>
      </c>
      <c r="B39">
        <f t="shared" si="10"/>
        <v>3</v>
      </c>
      <c r="C39">
        <f t="shared" si="8"/>
        <v>36176.754278412969</v>
      </c>
    </row>
    <row r="40" spans="1:3" x14ac:dyDescent="0.35">
      <c r="A40">
        <f t="shared" si="9"/>
        <v>2031</v>
      </c>
      <c r="B40">
        <f t="shared" si="10"/>
        <v>4</v>
      </c>
      <c r="C40">
        <f t="shared" si="8"/>
        <v>36533.218545940319</v>
      </c>
    </row>
    <row r="41" spans="1:3" x14ac:dyDescent="0.35">
      <c r="A41">
        <f t="shared" si="9"/>
        <v>2032</v>
      </c>
      <c r="B41">
        <f t="shared" si="10"/>
        <v>1</v>
      </c>
      <c r="C41">
        <f t="shared" si="8"/>
        <v>36893.195200815797</v>
      </c>
    </row>
    <row r="42" spans="1:3" x14ac:dyDescent="0.35">
      <c r="A42">
        <f t="shared" si="9"/>
        <v>2032</v>
      </c>
      <c r="B42">
        <f t="shared" si="10"/>
        <v>2</v>
      </c>
      <c r="C42">
        <f t="shared" si="8"/>
        <v>37256.718852019898</v>
      </c>
    </row>
    <row r="43" spans="1:3" x14ac:dyDescent="0.35">
      <c r="A43">
        <f t="shared" si="9"/>
        <v>2032</v>
      </c>
      <c r="B43">
        <f t="shared" si="10"/>
        <v>3</v>
      </c>
      <c r="C43">
        <f t="shared" si="8"/>
        <v>37623.82444954948</v>
      </c>
    </row>
    <row r="44" spans="1:3" x14ac:dyDescent="0.35">
      <c r="A44">
        <f t="shared" si="9"/>
        <v>2032</v>
      </c>
      <c r="B44">
        <f t="shared" si="10"/>
        <v>4</v>
      </c>
      <c r="C44">
        <f t="shared" si="8"/>
        <v>37994.547287777925</v>
      </c>
    </row>
    <row r="45" spans="1:3" x14ac:dyDescent="0.35">
      <c r="A45">
        <f t="shared" si="9"/>
        <v>2033</v>
      </c>
      <c r="B45">
        <f t="shared" si="10"/>
        <v>1</v>
      </c>
      <c r="C45">
        <f t="shared" si="8"/>
        <v>38368.923008848418</v>
      </c>
    </row>
    <row r="46" spans="1:3" x14ac:dyDescent="0.35">
      <c r="A46">
        <f t="shared" si="9"/>
        <v>2033</v>
      </c>
      <c r="B46">
        <f t="shared" si="10"/>
        <v>2</v>
      </c>
      <c r="C46">
        <f t="shared" si="8"/>
        <v>38746.987606100687</v>
      </c>
    </row>
    <row r="47" spans="1:3" x14ac:dyDescent="0.35">
      <c r="A47">
        <f t="shared" si="9"/>
        <v>2033</v>
      </c>
      <c r="B47">
        <f t="shared" si="10"/>
        <v>3</v>
      </c>
      <c r="C47">
        <f t="shared" si="8"/>
        <v>39128.777427531451</v>
      </c>
    </row>
    <row r="48" spans="1:3" x14ac:dyDescent="0.35">
      <c r="A48">
        <f t="shared" si="9"/>
        <v>2033</v>
      </c>
      <c r="B48">
        <f t="shared" si="10"/>
        <v>4</v>
      </c>
      <c r="C48">
        <f t="shared" si="8"/>
        <v>39514.32917928903</v>
      </c>
    </row>
    <row r="49" spans="1:3" x14ac:dyDescent="0.35">
      <c r="A49">
        <f t="shared" si="9"/>
        <v>2034</v>
      </c>
      <c r="B49">
        <f t="shared" si="10"/>
        <v>1</v>
      </c>
      <c r="C49">
        <f t="shared" si="8"/>
        <v>39903.67992920235</v>
      </c>
    </row>
    <row r="50" spans="1:3" x14ac:dyDescent="0.35">
      <c r="A50">
        <f t="shared" si="9"/>
        <v>2034</v>
      </c>
      <c r="B50">
        <f t="shared" si="10"/>
        <v>2</v>
      </c>
      <c r="C50">
        <f t="shared" si="8"/>
        <v>40296.867110344705</v>
      </c>
    </row>
    <row r="51" spans="1:3" x14ac:dyDescent="0.35">
      <c r="A51">
        <f t="shared" si="9"/>
        <v>2034</v>
      </c>
      <c r="B51">
        <f t="shared" si="10"/>
        <v>3</v>
      </c>
      <c r="C51">
        <f t="shared" si="8"/>
        <v>40693.928524632705</v>
      </c>
    </row>
    <row r="52" spans="1:3" x14ac:dyDescent="0.35">
      <c r="A52">
        <f t="shared" si="9"/>
        <v>2034</v>
      </c>
      <c r="B52">
        <f t="shared" si="10"/>
        <v>4</v>
      </c>
      <c r="C52">
        <f t="shared" si="8"/>
        <v>41094.902346460593</v>
      </c>
    </row>
    <row r="53" spans="1:3" x14ac:dyDescent="0.35">
      <c r="A53">
        <f t="shared" si="9"/>
        <v>2035</v>
      </c>
      <c r="B53">
        <f t="shared" si="10"/>
        <v>1</v>
      </c>
      <c r="C53">
        <f t="shared" si="8"/>
        <v>41499.827126370445</v>
      </c>
    </row>
    <row r="54" spans="1:3" x14ac:dyDescent="0.35">
      <c r="A54">
        <f t="shared" si="9"/>
        <v>2035</v>
      </c>
      <c r="B54">
        <f t="shared" si="10"/>
        <v>2</v>
      </c>
      <c r="C54">
        <f t="shared" si="8"/>
        <v>41908.741794758498</v>
      </c>
    </row>
    <row r="55" spans="1:3" x14ac:dyDescent="0.35">
      <c r="A55">
        <f t="shared" si="9"/>
        <v>2035</v>
      </c>
      <c r="B55">
        <f t="shared" si="10"/>
        <v>3</v>
      </c>
      <c r="C55">
        <f t="shared" si="8"/>
        <v>42321.685665618017</v>
      </c>
    </row>
    <row r="56" spans="1:3" x14ac:dyDescent="0.35">
      <c r="A56">
        <f t="shared" si="9"/>
        <v>2035</v>
      </c>
      <c r="B56">
        <f t="shared" si="10"/>
        <v>4</v>
      </c>
      <c r="C56">
        <f t="shared" si="8"/>
        <v>42738.698440319014</v>
      </c>
    </row>
    <row r="57" spans="1:3" x14ac:dyDescent="0.35">
      <c r="A57">
        <f t="shared" si="9"/>
        <v>2036</v>
      </c>
      <c r="B57">
        <f t="shared" si="10"/>
        <v>1</v>
      </c>
      <c r="C57">
        <f t="shared" si="8"/>
        <v>43159.820211425256</v>
      </c>
    </row>
    <row r="58" spans="1:3" x14ac:dyDescent="0.35">
      <c r="A58">
        <f t="shared" si="9"/>
        <v>2036</v>
      </c>
      <c r="B58">
        <f t="shared" si="10"/>
        <v>2</v>
      </c>
      <c r="C58">
        <f t="shared" si="8"/>
        <v>43585.091466548831</v>
      </c>
    </row>
    <row r="59" spans="1:3" x14ac:dyDescent="0.35">
      <c r="A59">
        <f t="shared" si="9"/>
        <v>2036</v>
      </c>
      <c r="B59">
        <f t="shared" si="10"/>
        <v>3</v>
      </c>
      <c r="C59">
        <f t="shared" si="8"/>
        <v>44014.553092242728</v>
      </c>
    </row>
    <row r="60" spans="1:3" x14ac:dyDescent="0.35">
      <c r="A60">
        <f t="shared" si="9"/>
        <v>2036</v>
      </c>
      <c r="B60">
        <f t="shared" si="10"/>
        <v>4</v>
      </c>
      <c r="C60">
        <f t="shared" si="8"/>
        <v>44448.24637793177</v>
      </c>
    </row>
    <row r="61" spans="1:3" x14ac:dyDescent="0.35">
      <c r="A61">
        <f t="shared" si="9"/>
        <v>2037</v>
      </c>
      <c r="B61">
        <f t="shared" si="10"/>
        <v>1</v>
      </c>
      <c r="C61">
        <f t="shared" si="8"/>
        <v>44886.213019882263</v>
      </c>
    </row>
    <row r="62" spans="1:3" x14ac:dyDescent="0.35">
      <c r="A62">
        <f t="shared" si="9"/>
        <v>2037</v>
      </c>
      <c r="B62">
        <f t="shared" si="10"/>
        <v>2</v>
      </c>
      <c r="C62">
        <f t="shared" si="8"/>
        <v>45328.495125210778</v>
      </c>
    </row>
    <row r="63" spans="1:3" x14ac:dyDescent="0.35">
      <c r="A63">
        <f t="shared" si="9"/>
        <v>2037</v>
      </c>
      <c r="B63">
        <f t="shared" si="10"/>
        <v>3</v>
      </c>
      <c r="C63">
        <f t="shared" si="8"/>
        <v>45775.135215932431</v>
      </c>
    </row>
    <row r="64" spans="1:3" x14ac:dyDescent="0.35">
      <c r="A64">
        <f t="shared" si="9"/>
        <v>2037</v>
      </c>
      <c r="B64">
        <f t="shared" si="10"/>
        <v>4</v>
      </c>
      <c r="C64">
        <f t="shared" si="8"/>
        <v>46226.176233049031</v>
      </c>
    </row>
    <row r="65" spans="1:3" x14ac:dyDescent="0.35">
      <c r="A65">
        <f t="shared" si="9"/>
        <v>2038</v>
      </c>
      <c r="B65">
        <f t="shared" si="10"/>
        <v>1</v>
      </c>
      <c r="C65">
        <f t="shared" si="8"/>
        <v>46681.661540677545</v>
      </c>
    </row>
    <row r="66" spans="1:3" x14ac:dyDescent="0.35">
      <c r="A66">
        <f t="shared" si="9"/>
        <v>2038</v>
      </c>
      <c r="B66">
        <f t="shared" si="10"/>
        <v>2</v>
      </c>
      <c r="C66">
        <f t="shared" si="8"/>
        <v>47141.634930219203</v>
      </c>
    </row>
    <row r="67" spans="1:3" x14ac:dyDescent="0.35">
      <c r="A67">
        <f t="shared" si="9"/>
        <v>2038</v>
      </c>
      <c r="B67">
        <f t="shared" si="10"/>
        <v>3</v>
      </c>
      <c r="C67">
        <f t="shared" si="8"/>
        <v>47606.140624569722</v>
      </c>
    </row>
    <row r="68" spans="1:3" x14ac:dyDescent="0.35">
      <c r="A68">
        <f t="shared" si="9"/>
        <v>2038</v>
      </c>
      <c r="B68">
        <f t="shared" si="10"/>
        <v>4</v>
      </c>
      <c r="C68">
        <f t="shared" si="8"/>
        <v>48075.223282370986</v>
      </c>
    </row>
    <row r="69" spans="1:3" x14ac:dyDescent="0.35">
      <c r="A69">
        <f t="shared" si="9"/>
        <v>2039</v>
      </c>
      <c r="B69">
        <f t="shared" si="10"/>
        <v>1</v>
      </c>
      <c r="C69">
        <f t="shared" si="8"/>
        <v>48548.928002304638</v>
      </c>
    </row>
    <row r="70" spans="1:3" x14ac:dyDescent="0.35">
      <c r="A70">
        <f t="shared" si="9"/>
        <v>2039</v>
      </c>
      <c r="B70">
        <f t="shared" si="10"/>
        <v>2</v>
      </c>
      <c r="C70">
        <f t="shared" si="8"/>
        <v>49027.300327427962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Johns Hopkins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jwright</dc:creator>
  <cp:lastModifiedBy>jwright</cp:lastModifiedBy>
  <dcterms:created xsi:type="dcterms:W3CDTF">2022-10-05T01:43:50Z</dcterms:created>
  <dcterms:modified xsi:type="dcterms:W3CDTF">2022-10-17T02:08:40Z</dcterms:modified>
</cp:coreProperties>
</file>