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aaa3808a235de1/Work/Writing/BPEA Fall 2022 Comment/Charts/rawdata/"/>
    </mc:Choice>
  </mc:AlternateContent>
  <xr:revisionPtr revIDLastSave="1117" documentId="11_5DE2383309E45C0CF8E82230118F9A6C0C7B01B0" xr6:coauthVersionLast="47" xr6:coauthVersionMax="47" xr10:uidLastSave="{5FEED86B-69CE-45F4-BBD4-B17D6F7D808F}"/>
  <bookViews>
    <workbookView xWindow="-96" yWindow="-96" windowWidth="23232" windowHeight="12552" activeTab="3" xr2:uid="{00000000-000D-0000-FFFF-FFFF00000000}"/>
  </bookViews>
  <sheets>
    <sheet name="mb" sheetId="3" r:id="rId1"/>
    <sheet name="mb2" sheetId="20" r:id="rId2"/>
    <sheet name="calc" sheetId="17" r:id="rId3"/>
    <sheet name="Stata" sheetId="2" r:id="rId4"/>
  </sheets>
  <externalReferences>
    <externalReference r:id="rId5"/>
  </externalReferences>
  <definedNames>
    <definedName name="_DLX1.USE">#REF!</definedName>
    <definedName name="current_month">[1]mb!$B$8</definedName>
    <definedName name="Macrobond_Object1" localSheetId="0">mb!$B$3:$D$102,mb!$G$4:$K$102,mb!$M$4:$M$102</definedName>
    <definedName name="Macrobond_Object1" localSheetId="1">'mb2'!$A$3:$C$292</definedName>
    <definedName name="mb_data">mb!$B:$AJ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5" i="2" l="1"/>
  <c r="C85" i="2"/>
  <c r="G85" i="2"/>
  <c r="B86" i="2"/>
  <c r="C86" i="2"/>
  <c r="G86" i="2"/>
  <c r="B87" i="2"/>
  <c r="C87" i="2"/>
  <c r="G87" i="2"/>
  <c r="E113" i="3"/>
  <c r="F113" i="3"/>
  <c r="E114" i="3"/>
  <c r="F114" i="3"/>
  <c r="E102" i="3"/>
  <c r="E103" i="3"/>
  <c r="F103" i="3"/>
  <c r="E104" i="3"/>
  <c r="F104" i="3"/>
  <c r="E105" i="3"/>
  <c r="F105" i="3"/>
  <c r="E106" i="3"/>
  <c r="F106" i="3"/>
  <c r="E107" i="3"/>
  <c r="F107" i="3"/>
  <c r="E108" i="3"/>
  <c r="F108" i="3"/>
  <c r="E109" i="3"/>
  <c r="F109" i="3"/>
  <c r="E110" i="3"/>
  <c r="F110" i="3"/>
  <c r="E111" i="3"/>
  <c r="F111" i="3"/>
  <c r="E112" i="3"/>
  <c r="F112" i="3"/>
  <c r="O100" i="3"/>
  <c r="P100" i="3"/>
  <c r="Q100" i="3"/>
  <c r="O101" i="3"/>
  <c r="P101" i="3"/>
  <c r="Q101" i="3"/>
  <c r="O102" i="3"/>
  <c r="P102" i="3"/>
  <c r="Q102" i="3"/>
  <c r="O103" i="3"/>
  <c r="P103" i="3"/>
  <c r="Q103" i="3"/>
  <c r="O104" i="3"/>
  <c r="P104" i="3"/>
  <c r="Q104" i="3"/>
  <c r="O105" i="3"/>
  <c r="P105" i="3"/>
  <c r="Q105" i="3"/>
  <c r="O106" i="3"/>
  <c r="P106" i="3"/>
  <c r="Q106" i="3"/>
  <c r="O107" i="3"/>
  <c r="P107" i="3"/>
  <c r="Q107" i="3"/>
  <c r="O108" i="3"/>
  <c r="P108" i="3"/>
  <c r="Q108" i="3"/>
  <c r="O109" i="3"/>
  <c r="P109" i="3"/>
  <c r="Q109" i="3"/>
  <c r="O110" i="3"/>
  <c r="P110" i="3"/>
  <c r="Q110" i="3"/>
  <c r="O111" i="3"/>
  <c r="P111" i="3"/>
  <c r="Q111" i="3"/>
  <c r="O112" i="3"/>
  <c r="P112" i="3"/>
  <c r="Q112" i="3"/>
  <c r="O113" i="3"/>
  <c r="P113" i="3"/>
  <c r="Q113" i="3"/>
  <c r="O114" i="3"/>
  <c r="P114" i="3"/>
  <c r="Q114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Q99" i="3"/>
  <c r="P99" i="3"/>
  <c r="O99" i="3"/>
  <c r="Q98" i="3"/>
  <c r="P98" i="3"/>
  <c r="O98" i="3"/>
  <c r="Q97" i="3"/>
  <c r="P97" i="3"/>
  <c r="O97" i="3"/>
  <c r="Q96" i="3"/>
  <c r="P96" i="3"/>
  <c r="O96" i="3"/>
  <c r="I86" i="2" s="1"/>
  <c r="Q95" i="3"/>
  <c r="P95" i="3"/>
  <c r="O95" i="3"/>
  <c r="I85" i="2" s="1"/>
  <c r="Q94" i="3"/>
  <c r="K84" i="2" s="1"/>
  <c r="P94" i="3"/>
  <c r="J84" i="2" s="1"/>
  <c r="O94" i="3"/>
  <c r="I84" i="2" s="1"/>
  <c r="Q93" i="3"/>
  <c r="P93" i="3"/>
  <c r="J83" i="2" s="1"/>
  <c r="O93" i="3"/>
  <c r="I83" i="2" s="1"/>
  <c r="Q92" i="3"/>
  <c r="P92" i="3"/>
  <c r="J82" i="2" s="1"/>
  <c r="O92" i="3"/>
  <c r="I82" i="2" s="1"/>
  <c r="Q91" i="3"/>
  <c r="P91" i="3"/>
  <c r="J81" i="2" s="1"/>
  <c r="O91" i="3"/>
  <c r="I81" i="2" s="1"/>
  <c r="Q90" i="3"/>
  <c r="K80" i="2" s="1"/>
  <c r="P90" i="3"/>
  <c r="J80" i="2" s="1"/>
  <c r="O90" i="3"/>
  <c r="I80" i="2" s="1"/>
  <c r="Q89" i="3"/>
  <c r="P89" i="3"/>
  <c r="J79" i="2" s="1"/>
  <c r="O89" i="3"/>
  <c r="I79" i="2" s="1"/>
  <c r="Q88" i="3"/>
  <c r="P88" i="3"/>
  <c r="J78" i="2" s="1"/>
  <c r="O88" i="3"/>
  <c r="I78" i="2" s="1"/>
  <c r="Q87" i="3"/>
  <c r="P87" i="3"/>
  <c r="J77" i="2" s="1"/>
  <c r="O87" i="3"/>
  <c r="I77" i="2" s="1"/>
  <c r="Q86" i="3"/>
  <c r="K76" i="2" s="1"/>
  <c r="P86" i="3"/>
  <c r="J76" i="2" s="1"/>
  <c r="O86" i="3"/>
  <c r="I76" i="2" s="1"/>
  <c r="Q85" i="3"/>
  <c r="P85" i="3"/>
  <c r="J75" i="2" s="1"/>
  <c r="O85" i="3"/>
  <c r="I75" i="2" s="1"/>
  <c r="Q84" i="3"/>
  <c r="P84" i="3"/>
  <c r="J74" i="2" s="1"/>
  <c r="O84" i="3"/>
  <c r="I74" i="2" s="1"/>
  <c r="Q83" i="3"/>
  <c r="P83" i="3"/>
  <c r="J73" i="2" s="1"/>
  <c r="O83" i="3"/>
  <c r="I73" i="2" s="1"/>
  <c r="Q82" i="3"/>
  <c r="K72" i="2" s="1"/>
  <c r="P82" i="3"/>
  <c r="J72" i="2" s="1"/>
  <c r="O82" i="3"/>
  <c r="I72" i="2" s="1"/>
  <c r="Q81" i="3"/>
  <c r="P81" i="3"/>
  <c r="J71" i="2" s="1"/>
  <c r="O81" i="3"/>
  <c r="I71" i="2" s="1"/>
  <c r="Q80" i="3"/>
  <c r="P80" i="3"/>
  <c r="J70" i="2" s="1"/>
  <c r="O80" i="3"/>
  <c r="I70" i="2" s="1"/>
  <c r="Q79" i="3"/>
  <c r="P79" i="3"/>
  <c r="J69" i="2" s="1"/>
  <c r="O79" i="3"/>
  <c r="I69" i="2" s="1"/>
  <c r="Q78" i="3"/>
  <c r="K68" i="2" s="1"/>
  <c r="P78" i="3"/>
  <c r="J68" i="2" s="1"/>
  <c r="O78" i="3"/>
  <c r="I68" i="2" s="1"/>
  <c r="Q77" i="3"/>
  <c r="P77" i="3"/>
  <c r="J67" i="2" s="1"/>
  <c r="O77" i="3"/>
  <c r="I67" i="2" s="1"/>
  <c r="Q76" i="3"/>
  <c r="P76" i="3"/>
  <c r="J66" i="2" s="1"/>
  <c r="O76" i="3"/>
  <c r="I66" i="2" s="1"/>
  <c r="Q75" i="3"/>
  <c r="P75" i="3"/>
  <c r="J65" i="2" s="1"/>
  <c r="O75" i="3"/>
  <c r="I65" i="2" s="1"/>
  <c r="Q74" i="3"/>
  <c r="K64" i="2" s="1"/>
  <c r="P74" i="3"/>
  <c r="J64" i="2" s="1"/>
  <c r="O74" i="3"/>
  <c r="I64" i="2" s="1"/>
  <c r="Q73" i="3"/>
  <c r="P73" i="3"/>
  <c r="J63" i="2" s="1"/>
  <c r="O73" i="3"/>
  <c r="I63" i="2" s="1"/>
  <c r="Q72" i="3"/>
  <c r="P72" i="3"/>
  <c r="J62" i="2" s="1"/>
  <c r="O72" i="3"/>
  <c r="I62" i="2" s="1"/>
  <c r="Q71" i="3"/>
  <c r="P71" i="3"/>
  <c r="J61" i="2" s="1"/>
  <c r="O71" i="3"/>
  <c r="I61" i="2" s="1"/>
  <c r="Q70" i="3"/>
  <c r="K60" i="2" s="1"/>
  <c r="P70" i="3"/>
  <c r="J60" i="2" s="1"/>
  <c r="O70" i="3"/>
  <c r="I60" i="2" s="1"/>
  <c r="Q69" i="3"/>
  <c r="P69" i="3"/>
  <c r="J59" i="2" s="1"/>
  <c r="O69" i="3"/>
  <c r="I59" i="2" s="1"/>
  <c r="Q68" i="3"/>
  <c r="P68" i="3"/>
  <c r="J58" i="2" s="1"/>
  <c r="O68" i="3"/>
  <c r="I58" i="2" s="1"/>
  <c r="Q67" i="3"/>
  <c r="P67" i="3"/>
  <c r="J57" i="2" s="1"/>
  <c r="O67" i="3"/>
  <c r="I57" i="2" s="1"/>
  <c r="Q66" i="3"/>
  <c r="K56" i="2" s="1"/>
  <c r="P66" i="3"/>
  <c r="J56" i="2" s="1"/>
  <c r="O66" i="3"/>
  <c r="I56" i="2" s="1"/>
  <c r="Q65" i="3"/>
  <c r="P65" i="3"/>
  <c r="J55" i="2" s="1"/>
  <c r="O65" i="3"/>
  <c r="I55" i="2" s="1"/>
  <c r="Q64" i="3"/>
  <c r="P64" i="3"/>
  <c r="J54" i="2" s="1"/>
  <c r="O64" i="3"/>
  <c r="I54" i="2" s="1"/>
  <c r="Q63" i="3"/>
  <c r="P63" i="3"/>
  <c r="J53" i="2" s="1"/>
  <c r="O63" i="3"/>
  <c r="I53" i="2" s="1"/>
  <c r="Q62" i="3"/>
  <c r="K52" i="2" s="1"/>
  <c r="P62" i="3"/>
  <c r="J52" i="2" s="1"/>
  <c r="O62" i="3"/>
  <c r="I52" i="2" s="1"/>
  <c r="Q61" i="3"/>
  <c r="P61" i="3"/>
  <c r="J51" i="2" s="1"/>
  <c r="O61" i="3"/>
  <c r="I51" i="2" s="1"/>
  <c r="Q60" i="3"/>
  <c r="P60" i="3"/>
  <c r="J50" i="2" s="1"/>
  <c r="O60" i="3"/>
  <c r="I50" i="2" s="1"/>
  <c r="Q59" i="3"/>
  <c r="P59" i="3"/>
  <c r="J49" i="2" s="1"/>
  <c r="O59" i="3"/>
  <c r="I49" i="2" s="1"/>
  <c r="Q58" i="3"/>
  <c r="K48" i="2" s="1"/>
  <c r="P58" i="3"/>
  <c r="J48" i="2" s="1"/>
  <c r="O58" i="3"/>
  <c r="I48" i="2" s="1"/>
  <c r="Q57" i="3"/>
  <c r="P57" i="3"/>
  <c r="J47" i="2" s="1"/>
  <c r="O57" i="3"/>
  <c r="I47" i="2" s="1"/>
  <c r="Q56" i="3"/>
  <c r="P56" i="3"/>
  <c r="J46" i="2" s="1"/>
  <c r="O56" i="3"/>
  <c r="I46" i="2" s="1"/>
  <c r="Q55" i="3"/>
  <c r="P55" i="3"/>
  <c r="J45" i="2" s="1"/>
  <c r="O55" i="3"/>
  <c r="I45" i="2" s="1"/>
  <c r="Q54" i="3"/>
  <c r="K44" i="2" s="1"/>
  <c r="P54" i="3"/>
  <c r="J44" i="2" s="1"/>
  <c r="O54" i="3"/>
  <c r="I44" i="2" s="1"/>
  <c r="Q53" i="3"/>
  <c r="P53" i="3"/>
  <c r="J43" i="2" s="1"/>
  <c r="O53" i="3"/>
  <c r="Q52" i="3"/>
  <c r="P52" i="3"/>
  <c r="J42" i="2" s="1"/>
  <c r="O52" i="3"/>
  <c r="I42" i="2" s="1"/>
  <c r="Q51" i="3"/>
  <c r="P51" i="3"/>
  <c r="J41" i="2" s="1"/>
  <c r="O51" i="3"/>
  <c r="I41" i="2" s="1"/>
  <c r="Q50" i="3"/>
  <c r="K40" i="2" s="1"/>
  <c r="P50" i="3"/>
  <c r="O50" i="3"/>
  <c r="I40" i="2" s="1"/>
  <c r="Q49" i="3"/>
  <c r="P49" i="3"/>
  <c r="J39" i="2" s="1"/>
  <c r="O49" i="3"/>
  <c r="Q48" i="3"/>
  <c r="P48" i="3"/>
  <c r="J38" i="2" s="1"/>
  <c r="O48" i="3"/>
  <c r="I38" i="2" s="1"/>
  <c r="Q47" i="3"/>
  <c r="P47" i="3"/>
  <c r="J37" i="2" s="1"/>
  <c r="O47" i="3"/>
  <c r="I37" i="2" s="1"/>
  <c r="Q46" i="3"/>
  <c r="K36" i="2" s="1"/>
  <c r="P46" i="3"/>
  <c r="O46" i="3"/>
  <c r="I36" i="2" s="1"/>
  <c r="Q45" i="3"/>
  <c r="P45" i="3"/>
  <c r="J35" i="2" s="1"/>
  <c r="O45" i="3"/>
  <c r="Q44" i="3"/>
  <c r="P44" i="3"/>
  <c r="J34" i="2" s="1"/>
  <c r="O44" i="3"/>
  <c r="I34" i="2" s="1"/>
  <c r="Q43" i="3"/>
  <c r="P43" i="3"/>
  <c r="J33" i="2" s="1"/>
  <c r="O43" i="3"/>
  <c r="I33" i="2" s="1"/>
  <c r="Q42" i="3"/>
  <c r="P42" i="3"/>
  <c r="O42" i="3"/>
  <c r="I32" i="2" s="1"/>
  <c r="Q41" i="3"/>
  <c r="P41" i="3"/>
  <c r="J31" i="2" s="1"/>
  <c r="O41" i="3"/>
  <c r="Q40" i="3"/>
  <c r="P40" i="3"/>
  <c r="J30" i="2" s="1"/>
  <c r="O40" i="3"/>
  <c r="I30" i="2" s="1"/>
  <c r="Q39" i="3"/>
  <c r="P39" i="3"/>
  <c r="J29" i="2" s="1"/>
  <c r="O39" i="3"/>
  <c r="I29" i="2" s="1"/>
  <c r="Q38" i="3"/>
  <c r="P38" i="3"/>
  <c r="O38" i="3"/>
  <c r="I28" i="2" s="1"/>
  <c r="Q37" i="3"/>
  <c r="P37" i="3"/>
  <c r="J27" i="2" s="1"/>
  <c r="O37" i="3"/>
  <c r="Q36" i="3"/>
  <c r="P36" i="3"/>
  <c r="J26" i="2" s="1"/>
  <c r="O36" i="3"/>
  <c r="I26" i="2" s="1"/>
  <c r="Q35" i="3"/>
  <c r="P35" i="3"/>
  <c r="J25" i="2" s="1"/>
  <c r="O35" i="3"/>
  <c r="I25" i="2" s="1"/>
  <c r="Q34" i="3"/>
  <c r="P34" i="3"/>
  <c r="O34" i="3"/>
  <c r="I24" i="2" s="1"/>
  <c r="Q33" i="3"/>
  <c r="P33" i="3"/>
  <c r="J23" i="2" s="1"/>
  <c r="O33" i="3"/>
  <c r="Q32" i="3"/>
  <c r="P32" i="3"/>
  <c r="J22" i="2" s="1"/>
  <c r="O32" i="3"/>
  <c r="I22" i="2" s="1"/>
  <c r="Q31" i="3"/>
  <c r="P31" i="3"/>
  <c r="J21" i="2" s="1"/>
  <c r="O31" i="3"/>
  <c r="I21" i="2" s="1"/>
  <c r="Q30" i="3"/>
  <c r="P30" i="3"/>
  <c r="O30" i="3"/>
  <c r="I20" i="2" s="1"/>
  <c r="Q29" i="3"/>
  <c r="P29" i="3"/>
  <c r="J19" i="2" s="1"/>
  <c r="O29" i="3"/>
  <c r="Q28" i="3"/>
  <c r="P28" i="3"/>
  <c r="J18" i="2" s="1"/>
  <c r="O28" i="3"/>
  <c r="I18" i="2" s="1"/>
  <c r="Q27" i="3"/>
  <c r="P27" i="3"/>
  <c r="J17" i="2" s="1"/>
  <c r="O27" i="3"/>
  <c r="I17" i="2" s="1"/>
  <c r="Q26" i="3"/>
  <c r="P26" i="3"/>
  <c r="O26" i="3"/>
  <c r="I16" i="2" s="1"/>
  <c r="Q25" i="3"/>
  <c r="P25" i="3"/>
  <c r="J15" i="2" s="1"/>
  <c r="O25" i="3"/>
  <c r="Q24" i="3"/>
  <c r="P24" i="3"/>
  <c r="J14" i="2" s="1"/>
  <c r="O24" i="3"/>
  <c r="I14" i="2" s="1"/>
  <c r="Q23" i="3"/>
  <c r="P23" i="3"/>
  <c r="O23" i="3"/>
  <c r="I13" i="2" s="1"/>
  <c r="Q22" i="3"/>
  <c r="P22" i="3"/>
  <c r="O22" i="3"/>
  <c r="I12" i="2" s="1"/>
  <c r="Q21" i="3"/>
  <c r="P21" i="3"/>
  <c r="J11" i="2" s="1"/>
  <c r="O21" i="3"/>
  <c r="Q20" i="3"/>
  <c r="P20" i="3"/>
  <c r="J10" i="2" s="1"/>
  <c r="O20" i="3"/>
  <c r="I10" i="2" s="1"/>
  <c r="Q19" i="3"/>
  <c r="P19" i="3"/>
  <c r="O19" i="3"/>
  <c r="I9" i="2" s="1"/>
  <c r="Q18" i="3"/>
  <c r="P18" i="3"/>
  <c r="O18" i="3"/>
  <c r="I8" i="2" s="1"/>
  <c r="Q17" i="3"/>
  <c r="P17" i="3"/>
  <c r="J7" i="2" s="1"/>
  <c r="O17" i="3"/>
  <c r="Q16" i="3"/>
  <c r="K6" i="2" s="1"/>
  <c r="P16" i="3"/>
  <c r="J6" i="2" s="1"/>
  <c r="O16" i="3"/>
  <c r="I6" i="2" s="1"/>
  <c r="Q15" i="3"/>
  <c r="P15" i="3"/>
  <c r="J5" i="2" s="1"/>
  <c r="O15" i="3"/>
  <c r="I5" i="2" s="1"/>
  <c r="Q14" i="3"/>
  <c r="K4" i="2" s="1"/>
  <c r="P14" i="3"/>
  <c r="O14" i="3"/>
  <c r="I4" i="2" s="1"/>
  <c r="Q13" i="3"/>
  <c r="K3" i="2" s="1"/>
  <c r="P13" i="3"/>
  <c r="J3" i="2" s="1"/>
  <c r="O13" i="3"/>
  <c r="Q12" i="3"/>
  <c r="K2" i="2" s="1"/>
  <c r="P12" i="3"/>
  <c r="J2" i="2" s="1"/>
  <c r="O12" i="3"/>
  <c r="I2" i="2" s="1"/>
  <c r="Q11" i="3"/>
  <c r="P11" i="3"/>
  <c r="O11" i="3"/>
  <c r="Q10" i="3"/>
  <c r="P10" i="3"/>
  <c r="O10" i="3"/>
  <c r="Q9" i="3"/>
  <c r="P9" i="3"/>
  <c r="O9" i="3"/>
  <c r="Q8" i="3"/>
  <c r="P8" i="3"/>
  <c r="O8" i="3"/>
  <c r="I87" i="2" l="1"/>
  <c r="K86" i="2"/>
  <c r="J86" i="2"/>
  <c r="K87" i="2"/>
  <c r="K85" i="2"/>
  <c r="J87" i="2"/>
  <c r="J85" i="2"/>
  <c r="J4" i="2"/>
  <c r="K5" i="2"/>
  <c r="I7" i="2"/>
  <c r="K9" i="2"/>
  <c r="I11" i="2"/>
  <c r="J12" i="2"/>
  <c r="K13" i="2"/>
  <c r="I15" i="2"/>
  <c r="J16" i="2"/>
  <c r="K17" i="2"/>
  <c r="I19" i="2"/>
  <c r="J20" i="2"/>
  <c r="K21" i="2"/>
  <c r="I23" i="2"/>
  <c r="J24" i="2"/>
  <c r="K25" i="2"/>
  <c r="I27" i="2"/>
  <c r="J28" i="2"/>
  <c r="K29" i="2"/>
  <c r="I31" i="2"/>
  <c r="J32" i="2"/>
  <c r="K33" i="2"/>
  <c r="I35" i="2"/>
  <c r="J36" i="2"/>
  <c r="K37" i="2"/>
  <c r="I39" i="2"/>
  <c r="J40" i="2"/>
  <c r="K41" i="2"/>
  <c r="I43" i="2"/>
  <c r="J8" i="2"/>
  <c r="I3" i="2"/>
  <c r="K81" i="2"/>
  <c r="K8" i="2"/>
  <c r="K12" i="2"/>
  <c r="K16" i="2"/>
  <c r="K20" i="2"/>
  <c r="K24" i="2"/>
  <c r="K28" i="2"/>
  <c r="K32" i="2"/>
  <c r="K57" i="2"/>
  <c r="K61" i="2"/>
  <c r="K65" i="2"/>
  <c r="K73" i="2"/>
  <c r="K7" i="2"/>
  <c r="K11" i="2"/>
  <c r="K15" i="2"/>
  <c r="K19" i="2"/>
  <c r="K23" i="2"/>
  <c r="K27" i="2"/>
  <c r="K31" i="2"/>
  <c r="K35" i="2"/>
  <c r="K39" i="2"/>
  <c r="K43" i="2"/>
  <c r="K47" i="2"/>
  <c r="K51" i="2"/>
  <c r="K55" i="2"/>
  <c r="K59" i="2"/>
  <c r="K63" i="2"/>
  <c r="K67" i="2"/>
  <c r="K71" i="2"/>
  <c r="K75" i="2"/>
  <c r="K79" i="2"/>
  <c r="K83" i="2"/>
  <c r="K45" i="2"/>
  <c r="K49" i="2"/>
  <c r="K53" i="2"/>
  <c r="K69" i="2"/>
  <c r="K77" i="2"/>
  <c r="J9" i="2"/>
  <c r="K10" i="2"/>
  <c r="J13" i="2"/>
  <c r="K14" i="2"/>
  <c r="K18" i="2"/>
  <c r="K22" i="2"/>
  <c r="K26" i="2"/>
  <c r="K30" i="2"/>
  <c r="K34" i="2"/>
  <c r="K38" i="2"/>
  <c r="K42" i="2"/>
  <c r="K46" i="2"/>
  <c r="K50" i="2"/>
  <c r="K54" i="2"/>
  <c r="K58" i="2"/>
  <c r="K62" i="2"/>
  <c r="K66" i="2"/>
  <c r="K70" i="2"/>
  <c r="K74" i="2"/>
  <c r="K78" i="2"/>
  <c r="K82" i="2"/>
  <c r="B3" i="2" l="1"/>
  <c r="C3" i="2"/>
  <c r="B4" i="2"/>
  <c r="C4" i="2"/>
  <c r="B5" i="2"/>
  <c r="C5" i="2"/>
  <c r="B6" i="2"/>
  <c r="C6" i="2"/>
  <c r="B7" i="2"/>
  <c r="C7" i="2"/>
  <c r="B8" i="2"/>
  <c r="C8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B63" i="2"/>
  <c r="C63" i="2"/>
  <c r="B64" i="2"/>
  <c r="C64" i="2"/>
  <c r="B65" i="2"/>
  <c r="C65" i="2"/>
  <c r="B66" i="2"/>
  <c r="C66" i="2"/>
  <c r="B67" i="2"/>
  <c r="C67" i="2"/>
  <c r="B68" i="2"/>
  <c r="C68" i="2"/>
  <c r="B69" i="2"/>
  <c r="C69" i="2"/>
  <c r="B70" i="2"/>
  <c r="C70" i="2"/>
  <c r="B71" i="2"/>
  <c r="C71" i="2"/>
  <c r="B72" i="2"/>
  <c r="C72" i="2"/>
  <c r="B73" i="2"/>
  <c r="C73" i="2"/>
  <c r="B74" i="2"/>
  <c r="C74" i="2"/>
  <c r="B75" i="2"/>
  <c r="C75" i="2"/>
  <c r="B76" i="2"/>
  <c r="C76" i="2"/>
  <c r="B77" i="2"/>
  <c r="C77" i="2"/>
  <c r="B78" i="2"/>
  <c r="C78" i="2"/>
  <c r="B79" i="2"/>
  <c r="C79" i="2"/>
  <c r="B80" i="2"/>
  <c r="C80" i="2"/>
  <c r="B81" i="2"/>
  <c r="C81" i="2"/>
  <c r="B82" i="2"/>
  <c r="C82" i="2"/>
  <c r="B83" i="2"/>
  <c r="C83" i="2"/>
  <c r="B84" i="2"/>
  <c r="C84" i="2"/>
  <c r="C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2" i="2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8" i="3"/>
  <c r="L9" i="3"/>
  <c r="L10" i="3"/>
  <c r="L11" i="3"/>
  <c r="L12" i="3"/>
  <c r="F2" i="2" s="1"/>
  <c r="L13" i="3"/>
  <c r="F3" i="2" s="1"/>
  <c r="L14" i="3"/>
  <c r="F4" i="2" s="1"/>
  <c r="L15" i="3"/>
  <c r="F5" i="2" s="1"/>
  <c r="L16" i="3"/>
  <c r="F6" i="2" s="1"/>
  <c r="L17" i="3"/>
  <c r="F7" i="2" s="1"/>
  <c r="L18" i="3"/>
  <c r="F8" i="2" s="1"/>
  <c r="L19" i="3"/>
  <c r="F9" i="2" s="1"/>
  <c r="L20" i="3"/>
  <c r="F10" i="2" s="1"/>
  <c r="L21" i="3"/>
  <c r="F11" i="2" s="1"/>
  <c r="L22" i="3"/>
  <c r="F12" i="2" s="1"/>
  <c r="L23" i="3"/>
  <c r="F13" i="2" s="1"/>
  <c r="L24" i="3"/>
  <c r="F14" i="2" s="1"/>
  <c r="L25" i="3"/>
  <c r="F15" i="2" s="1"/>
  <c r="L26" i="3"/>
  <c r="F16" i="2" s="1"/>
  <c r="L27" i="3"/>
  <c r="F17" i="2" s="1"/>
  <c r="L28" i="3"/>
  <c r="F18" i="2" s="1"/>
  <c r="L29" i="3"/>
  <c r="F19" i="2" s="1"/>
  <c r="L30" i="3"/>
  <c r="F20" i="2" s="1"/>
  <c r="L31" i="3"/>
  <c r="F21" i="2" s="1"/>
  <c r="L32" i="3"/>
  <c r="F22" i="2" s="1"/>
  <c r="L33" i="3"/>
  <c r="F23" i="2" s="1"/>
  <c r="L34" i="3"/>
  <c r="F24" i="2" s="1"/>
  <c r="L35" i="3"/>
  <c r="F25" i="2" s="1"/>
  <c r="L36" i="3"/>
  <c r="F26" i="2" s="1"/>
  <c r="L37" i="3"/>
  <c r="F27" i="2" s="1"/>
  <c r="L38" i="3"/>
  <c r="F28" i="2" s="1"/>
  <c r="L39" i="3"/>
  <c r="F29" i="2" s="1"/>
  <c r="L40" i="3"/>
  <c r="F30" i="2" s="1"/>
  <c r="L41" i="3"/>
  <c r="F31" i="2" s="1"/>
  <c r="L42" i="3"/>
  <c r="F32" i="2" s="1"/>
  <c r="L43" i="3"/>
  <c r="F33" i="2" s="1"/>
  <c r="L44" i="3"/>
  <c r="F34" i="2" s="1"/>
  <c r="L45" i="3"/>
  <c r="F35" i="2" s="1"/>
  <c r="L46" i="3"/>
  <c r="F36" i="2" s="1"/>
  <c r="L47" i="3"/>
  <c r="F37" i="2" s="1"/>
  <c r="L48" i="3"/>
  <c r="F38" i="2" s="1"/>
  <c r="L49" i="3"/>
  <c r="F39" i="2" s="1"/>
  <c r="L50" i="3"/>
  <c r="F40" i="2" s="1"/>
  <c r="L51" i="3"/>
  <c r="F41" i="2" s="1"/>
  <c r="L52" i="3"/>
  <c r="F42" i="2" s="1"/>
  <c r="L53" i="3"/>
  <c r="F43" i="2" s="1"/>
  <c r="L54" i="3"/>
  <c r="F44" i="2" s="1"/>
  <c r="L55" i="3"/>
  <c r="F45" i="2" s="1"/>
  <c r="L56" i="3"/>
  <c r="F46" i="2" s="1"/>
  <c r="L57" i="3"/>
  <c r="F47" i="2" s="1"/>
  <c r="L58" i="3"/>
  <c r="F48" i="2" s="1"/>
  <c r="L59" i="3"/>
  <c r="F49" i="2" s="1"/>
  <c r="L60" i="3"/>
  <c r="F50" i="2" s="1"/>
  <c r="L61" i="3"/>
  <c r="F51" i="2" s="1"/>
  <c r="L62" i="3"/>
  <c r="F52" i="2" s="1"/>
  <c r="L63" i="3"/>
  <c r="F53" i="2" s="1"/>
  <c r="L64" i="3"/>
  <c r="F54" i="2" s="1"/>
  <c r="L65" i="3"/>
  <c r="F55" i="2" s="1"/>
  <c r="L66" i="3"/>
  <c r="F56" i="2" s="1"/>
  <c r="L67" i="3"/>
  <c r="F57" i="2" s="1"/>
  <c r="L68" i="3"/>
  <c r="F58" i="2" s="1"/>
  <c r="L69" i="3"/>
  <c r="F59" i="2" s="1"/>
  <c r="L70" i="3"/>
  <c r="F60" i="2" s="1"/>
  <c r="L71" i="3"/>
  <c r="F61" i="2" s="1"/>
  <c r="L72" i="3"/>
  <c r="F62" i="2" s="1"/>
  <c r="L73" i="3"/>
  <c r="F63" i="2" s="1"/>
  <c r="L74" i="3"/>
  <c r="F64" i="2" s="1"/>
  <c r="L75" i="3"/>
  <c r="F65" i="2" s="1"/>
  <c r="L76" i="3"/>
  <c r="F66" i="2" s="1"/>
  <c r="L77" i="3"/>
  <c r="F67" i="2" s="1"/>
  <c r="L78" i="3"/>
  <c r="F68" i="2" s="1"/>
  <c r="L79" i="3"/>
  <c r="F69" i="2" s="1"/>
  <c r="L80" i="3"/>
  <c r="F70" i="2" s="1"/>
  <c r="L81" i="3"/>
  <c r="F71" i="2" s="1"/>
  <c r="L82" i="3"/>
  <c r="F72" i="2" s="1"/>
  <c r="L83" i="3"/>
  <c r="F73" i="2" s="1"/>
  <c r="L84" i="3"/>
  <c r="F74" i="2" s="1"/>
  <c r="L85" i="3"/>
  <c r="F75" i="2" s="1"/>
  <c r="L86" i="3"/>
  <c r="F76" i="2" s="1"/>
  <c r="L87" i="3"/>
  <c r="F77" i="2" s="1"/>
  <c r="L88" i="3"/>
  <c r="F78" i="2" s="1"/>
  <c r="L89" i="3"/>
  <c r="F79" i="2" s="1"/>
  <c r="L90" i="3"/>
  <c r="F80" i="2" s="1"/>
  <c r="L91" i="3"/>
  <c r="F81" i="2" s="1"/>
  <c r="L92" i="3"/>
  <c r="F82" i="2" s="1"/>
  <c r="L93" i="3"/>
  <c r="F83" i="2" s="1"/>
  <c r="L94" i="3"/>
  <c r="F84" i="2" s="1"/>
  <c r="L95" i="3"/>
  <c r="F85" i="2" s="1"/>
  <c r="L96" i="3"/>
  <c r="F86" i="2" s="1"/>
  <c r="L97" i="3"/>
  <c r="F87" i="2" s="1"/>
  <c r="L98" i="3"/>
  <c r="L8" i="3"/>
  <c r="F5" i="3"/>
  <c r="F102" i="3" s="1"/>
  <c r="E9" i="20"/>
  <c r="D9" i="20"/>
  <c r="D10" i="20" s="1"/>
  <c r="H85" i="2" l="1"/>
  <c r="H87" i="2"/>
  <c r="H86" i="2"/>
  <c r="H84" i="2"/>
  <c r="H80" i="2"/>
  <c r="H76" i="2"/>
  <c r="H72" i="2"/>
  <c r="H68" i="2"/>
  <c r="H64" i="2"/>
  <c r="H60" i="2"/>
  <c r="H56" i="2"/>
  <c r="H52" i="2"/>
  <c r="H48" i="2"/>
  <c r="H44" i="2"/>
  <c r="H40" i="2"/>
  <c r="H36" i="2"/>
  <c r="H32" i="2"/>
  <c r="H28" i="2"/>
  <c r="H24" i="2"/>
  <c r="H20" i="2"/>
  <c r="H16" i="2"/>
  <c r="H12" i="2"/>
  <c r="H8" i="2"/>
  <c r="H4" i="2"/>
  <c r="H83" i="2"/>
  <c r="H79" i="2"/>
  <c r="H75" i="2"/>
  <c r="H71" i="2"/>
  <c r="H67" i="2"/>
  <c r="H63" i="2"/>
  <c r="H59" i="2"/>
  <c r="H55" i="2"/>
  <c r="H51" i="2"/>
  <c r="H47" i="2"/>
  <c r="H43" i="2"/>
  <c r="H39" i="2"/>
  <c r="H35" i="2"/>
  <c r="H31" i="2"/>
  <c r="H27" i="2"/>
  <c r="H23" i="2"/>
  <c r="H19" i="2"/>
  <c r="H15" i="2"/>
  <c r="H11" i="2"/>
  <c r="H7" i="2"/>
  <c r="H3" i="2"/>
  <c r="H82" i="2"/>
  <c r="H78" i="2"/>
  <c r="H74" i="2"/>
  <c r="H70" i="2"/>
  <c r="H66" i="2"/>
  <c r="H62" i="2"/>
  <c r="H58" i="2"/>
  <c r="H54" i="2"/>
  <c r="H50" i="2"/>
  <c r="H46" i="2"/>
  <c r="H42" i="2"/>
  <c r="H38" i="2"/>
  <c r="H34" i="2"/>
  <c r="H30" i="2"/>
  <c r="H26" i="2"/>
  <c r="H22" i="2"/>
  <c r="H18" i="2"/>
  <c r="H14" i="2"/>
  <c r="H10" i="2"/>
  <c r="H6" i="2"/>
  <c r="H2" i="2"/>
  <c r="H81" i="2"/>
  <c r="H77" i="2"/>
  <c r="H73" i="2"/>
  <c r="H69" i="2"/>
  <c r="H65" i="2"/>
  <c r="H61" i="2"/>
  <c r="H57" i="2"/>
  <c r="H53" i="2"/>
  <c r="H49" i="2"/>
  <c r="H45" i="2"/>
  <c r="H41" i="2"/>
  <c r="H37" i="2"/>
  <c r="H33" i="2"/>
  <c r="H29" i="2"/>
  <c r="H25" i="2"/>
  <c r="H21" i="2"/>
  <c r="H17" i="2"/>
  <c r="H13" i="2"/>
  <c r="H9" i="2"/>
  <c r="H5" i="2"/>
  <c r="D11" i="20"/>
  <c r="E10" i="20"/>
  <c r="G10" i="20" s="1"/>
  <c r="F8" i="3" s="1"/>
  <c r="F10" i="20"/>
  <c r="E8" i="3" s="1"/>
  <c r="D4" i="17"/>
  <c r="D3" i="17"/>
  <c r="C3" i="17"/>
  <c r="C4" i="17" s="1"/>
  <c r="E11" i="20" l="1"/>
  <c r="G11" i="20" s="1"/>
  <c r="D12" i="20"/>
  <c r="F11" i="20"/>
  <c r="D13" i="20" l="1"/>
  <c r="F13" i="20" s="1"/>
  <c r="F12" i="20"/>
  <c r="E12" i="20"/>
  <c r="B2" i="2"/>
  <c r="A3" i="2"/>
  <c r="E13" i="20" l="1"/>
  <c r="G13" i="20" s="1"/>
  <c r="F9" i="3" s="1"/>
  <c r="D14" i="20"/>
  <c r="F14" i="20" s="1"/>
  <c r="G12" i="20"/>
  <c r="A4" i="2"/>
  <c r="E9" i="3" l="1"/>
  <c r="E14" i="20"/>
  <c r="G14" i="20" s="1"/>
  <c r="D15" i="20"/>
  <c r="A5" i="2"/>
  <c r="D16" i="20" l="1"/>
  <c r="F16" i="20" s="1"/>
  <c r="F15" i="20"/>
  <c r="E15" i="20"/>
  <c r="A6" i="2"/>
  <c r="E16" i="20" l="1"/>
  <c r="G16" i="20" s="1"/>
  <c r="F10" i="3" s="1"/>
  <c r="G15" i="20"/>
  <c r="D17" i="20"/>
  <c r="F17" i="20" s="1"/>
  <c r="A7" i="2"/>
  <c r="E10" i="3" l="1"/>
  <c r="D18" i="20"/>
  <c r="E17" i="20"/>
  <c r="A8" i="2"/>
  <c r="E18" i="20" l="1"/>
  <c r="D19" i="20"/>
  <c r="F18" i="20"/>
  <c r="G17" i="20"/>
  <c r="A9" i="2"/>
  <c r="D20" i="20" l="1"/>
  <c r="F19" i="20"/>
  <c r="E19" i="20"/>
  <c r="G19" i="20" s="1"/>
  <c r="G18" i="20"/>
  <c r="A10" i="2"/>
  <c r="F11" i="3" l="1"/>
  <c r="E11" i="3"/>
  <c r="D21" i="20"/>
  <c r="F21" i="20" s="1"/>
  <c r="E20" i="20"/>
  <c r="F20" i="20"/>
  <c r="A11" i="2"/>
  <c r="E21" i="20" l="1"/>
  <c r="G20" i="20"/>
  <c r="D22" i="20"/>
  <c r="A12" i="2"/>
  <c r="D23" i="20" l="1"/>
  <c r="F22" i="20"/>
  <c r="E12" i="3" s="1"/>
  <c r="E22" i="20"/>
  <c r="G21" i="20"/>
  <c r="A13" i="2"/>
  <c r="D24" i="20" l="1"/>
  <c r="F23" i="20"/>
  <c r="E23" i="20"/>
  <c r="G23" i="20" s="1"/>
  <c r="G22" i="20"/>
  <c r="F12" i="3" s="1"/>
  <c r="A14" i="2"/>
  <c r="D25" i="20" l="1"/>
  <c r="F25" i="20" s="1"/>
  <c r="F24" i="20"/>
  <c r="E24" i="20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l="1"/>
  <c r="A86" i="2" s="1"/>
  <c r="A87" i="2" s="1"/>
  <c r="D26" i="20"/>
  <c r="E25" i="20"/>
  <c r="G24" i="20"/>
  <c r="E13" i="3" l="1"/>
  <c r="D27" i="20"/>
  <c r="F26" i="20"/>
  <c r="E26" i="20"/>
  <c r="G26" i="20" s="1"/>
  <c r="G25" i="20"/>
  <c r="F13" i="3" s="1"/>
  <c r="D28" i="20" l="1"/>
  <c r="F28" i="20" s="1"/>
  <c r="E14" i="3" s="1"/>
  <c r="E27" i="20"/>
  <c r="G27" i="20" s="1"/>
  <c r="F27" i="20"/>
  <c r="D29" i="20" l="1"/>
  <c r="E28" i="20"/>
  <c r="E29" i="20" l="1"/>
  <c r="G28" i="20"/>
  <c r="F14" i="3" s="1"/>
  <c r="D30" i="20"/>
  <c r="F30" i="20" s="1"/>
  <c r="F29" i="20"/>
  <c r="D31" i="20" l="1"/>
  <c r="E30" i="20"/>
  <c r="G30" i="20" s="1"/>
  <c r="G29" i="20"/>
  <c r="E31" i="20" l="1"/>
  <c r="G31" i="20" s="1"/>
  <c r="F15" i="3" s="1"/>
  <c r="D32" i="20"/>
  <c r="F32" i="20" s="1"/>
  <c r="F31" i="20"/>
  <c r="E15" i="3" s="1"/>
  <c r="D33" i="20" l="1"/>
  <c r="E32" i="20"/>
  <c r="E33" i="20" l="1"/>
  <c r="D34" i="20"/>
  <c r="F33" i="20"/>
  <c r="G32" i="20"/>
  <c r="D35" i="20" l="1"/>
  <c r="F34" i="20"/>
  <c r="E16" i="3" s="1"/>
  <c r="D2" i="2" s="1"/>
  <c r="E34" i="20"/>
  <c r="G33" i="20"/>
  <c r="E35" i="20" l="1"/>
  <c r="G34" i="20"/>
  <c r="F16" i="3" s="1"/>
  <c r="E2" i="2" s="1"/>
  <c r="D36" i="20"/>
  <c r="F36" i="20" s="1"/>
  <c r="F35" i="20"/>
  <c r="E36" i="20" l="1"/>
  <c r="G36" i="20" s="1"/>
  <c r="G35" i="20"/>
  <c r="D37" i="20"/>
  <c r="D38" i="20" l="1"/>
  <c r="F38" i="20" s="1"/>
  <c r="F37" i="20"/>
  <c r="E17" i="3" s="1"/>
  <c r="D3" i="2" s="1"/>
  <c r="E37" i="20"/>
  <c r="G37" i="20" s="1"/>
  <c r="F17" i="3" s="1"/>
  <c r="E3" i="2" s="1"/>
  <c r="E38" i="20" l="1"/>
  <c r="G38" i="20" s="1"/>
  <c r="D39" i="20"/>
  <c r="F39" i="20" s="1"/>
  <c r="E39" i="20" l="1"/>
  <c r="D40" i="20"/>
  <c r="E40" i="20" l="1"/>
  <c r="G39" i="20"/>
  <c r="D41" i="20"/>
  <c r="G40" i="20"/>
  <c r="F18" i="3" s="1"/>
  <c r="E4" i="2" s="1"/>
  <c r="F40" i="20"/>
  <c r="E18" i="3" s="1"/>
  <c r="D4" i="2" s="1"/>
  <c r="D42" i="20" l="1"/>
  <c r="F41" i="20"/>
  <c r="E41" i="20"/>
  <c r="E42" i="20" l="1"/>
  <c r="D43" i="20"/>
  <c r="F43" i="20" s="1"/>
  <c r="F42" i="20"/>
  <c r="G41" i="20"/>
  <c r="D44" i="20" l="1"/>
  <c r="E43" i="20"/>
  <c r="G42" i="20"/>
  <c r="E19" i="3" l="1"/>
  <c r="D5" i="2" s="1"/>
  <c r="E44" i="20"/>
  <c r="G44" i="20" s="1"/>
  <c r="G43" i="20"/>
  <c r="F19" i="3" s="1"/>
  <c r="E5" i="2" s="1"/>
  <c r="D45" i="20"/>
  <c r="F45" i="20" s="1"/>
  <c r="F44" i="20"/>
  <c r="E45" i="20" l="1"/>
  <c r="D46" i="20"/>
  <c r="E46" i="20" l="1"/>
  <c r="G46" i="20" s="1"/>
  <c r="F20" i="3" s="1"/>
  <c r="E6" i="2" s="1"/>
  <c r="D47" i="20"/>
  <c r="F47" i="20" s="1"/>
  <c r="F46" i="20"/>
  <c r="E20" i="3" s="1"/>
  <c r="D6" i="2" s="1"/>
  <c r="G45" i="20"/>
  <c r="D48" i="20" l="1"/>
  <c r="E47" i="20"/>
  <c r="D49" i="20" l="1"/>
  <c r="F49" i="20" s="1"/>
  <c r="E21" i="3" s="1"/>
  <c r="D7" i="2" s="1"/>
  <c r="F48" i="20"/>
  <c r="E48" i="20"/>
  <c r="G47" i="20"/>
  <c r="E49" i="20" l="1"/>
  <c r="G49" i="20" s="1"/>
  <c r="F21" i="3" s="1"/>
  <c r="E7" i="2" s="1"/>
  <c r="G48" i="20"/>
  <c r="D50" i="20"/>
  <c r="F50" i="20" s="1"/>
  <c r="E50" i="20" l="1"/>
  <c r="G50" i="20" s="1"/>
  <c r="D51" i="20"/>
  <c r="D52" i="20" l="1"/>
  <c r="F51" i="20"/>
  <c r="E51" i="20"/>
  <c r="E52" i="20" l="1"/>
  <c r="G51" i="20"/>
  <c r="D53" i="20"/>
  <c r="F52" i="20"/>
  <c r="E22" i="3" s="1"/>
  <c r="D8" i="2" s="1"/>
  <c r="D54" i="20" l="1"/>
  <c r="F54" i="20" s="1"/>
  <c r="E53" i="20"/>
  <c r="F53" i="20"/>
  <c r="G52" i="20"/>
  <c r="F22" i="3" s="1"/>
  <c r="E8" i="2" s="1"/>
  <c r="E54" i="20" l="1"/>
  <c r="G54" i="20" s="1"/>
  <c r="G53" i="20"/>
  <c r="D55" i="20"/>
  <c r="F55" i="20" s="1"/>
  <c r="E23" i="3" s="1"/>
  <c r="D9" i="2" s="1"/>
  <c r="D56" i="20" l="1"/>
  <c r="E55" i="20"/>
  <c r="E56" i="20" l="1"/>
  <c r="G56" i="20" s="1"/>
  <c r="G55" i="20"/>
  <c r="F23" i="3" s="1"/>
  <c r="E9" i="2" s="1"/>
  <c r="D57" i="20"/>
  <c r="F56" i="20"/>
  <c r="E57" i="20" l="1"/>
  <c r="G57" i="20" s="1"/>
  <c r="D58" i="20"/>
  <c r="F57" i="20"/>
  <c r="E58" i="20" l="1"/>
  <c r="D59" i="20"/>
  <c r="F59" i="20" s="1"/>
  <c r="F58" i="20"/>
  <c r="E24" i="3" s="1"/>
  <c r="D10" i="2" s="1"/>
  <c r="D60" i="20" l="1"/>
  <c r="E59" i="20"/>
  <c r="G58" i="20"/>
  <c r="F24" i="3" s="1"/>
  <c r="E10" i="2" s="1"/>
  <c r="D61" i="20" l="1"/>
  <c r="E60" i="20"/>
  <c r="G60" i="20" s="1"/>
  <c r="G59" i="20"/>
  <c r="F60" i="20"/>
  <c r="F61" i="20" l="1"/>
  <c r="E25" i="3" s="1"/>
  <c r="D11" i="2" s="1"/>
  <c r="E61" i="20"/>
  <c r="G61" i="20" s="1"/>
  <c r="F25" i="3" s="1"/>
  <c r="E11" i="2" s="1"/>
  <c r="D62" i="20"/>
  <c r="D63" i="20" l="1"/>
  <c r="E62" i="20"/>
  <c r="F62" i="20"/>
  <c r="E63" i="20" l="1"/>
  <c r="G63" i="20" s="1"/>
  <c r="G62" i="20"/>
  <c r="D64" i="20"/>
  <c r="F64" i="20" s="1"/>
  <c r="E26" i="3" s="1"/>
  <c r="D12" i="2" s="1"/>
  <c r="F63" i="20"/>
  <c r="E64" i="20" l="1"/>
  <c r="G64" i="20" s="1"/>
  <c r="F26" i="3" s="1"/>
  <c r="E12" i="2" s="1"/>
  <c r="D65" i="20"/>
  <c r="D66" i="20" l="1"/>
  <c r="F66" i="20" s="1"/>
  <c r="F65" i="20"/>
  <c r="E65" i="20"/>
  <c r="E66" i="20" l="1"/>
  <c r="G66" i="20" s="1"/>
  <c r="G65" i="20"/>
  <c r="D67" i="20"/>
  <c r="F67" i="20" s="1"/>
  <c r="D68" i="20" l="1"/>
  <c r="E67" i="20"/>
  <c r="F68" i="20"/>
  <c r="E27" i="3" l="1"/>
  <c r="D13" i="2" s="1"/>
  <c r="D69" i="20"/>
  <c r="F69" i="20" s="1"/>
  <c r="E68" i="20"/>
  <c r="G68" i="20" s="1"/>
  <c r="G67" i="20"/>
  <c r="F27" i="3" s="1"/>
  <c r="E13" i="2" s="1"/>
  <c r="D70" i="20" l="1"/>
  <c r="E69" i="20"/>
  <c r="E70" i="20" l="1"/>
  <c r="G69" i="20"/>
  <c r="D71" i="20"/>
  <c r="F70" i="20"/>
  <c r="E28" i="3" s="1"/>
  <c r="D14" i="2" s="1"/>
  <c r="E71" i="20" l="1"/>
  <c r="G70" i="20"/>
  <c r="F28" i="3" s="1"/>
  <c r="E14" i="2" s="1"/>
  <c r="D72" i="20"/>
  <c r="F71" i="20"/>
  <c r="E72" i="20" l="1"/>
  <c r="D73" i="20"/>
  <c r="F73" i="20" s="1"/>
  <c r="F72" i="20"/>
  <c r="G71" i="20"/>
  <c r="G72" i="20"/>
  <c r="E73" i="20" l="1"/>
  <c r="G73" i="20" s="1"/>
  <c r="D74" i="20"/>
  <c r="F74" i="20" s="1"/>
  <c r="F29" i="3" l="1"/>
  <c r="E15" i="2" s="1"/>
  <c r="E29" i="3"/>
  <c r="D15" i="2" s="1"/>
  <c r="D75" i="20"/>
  <c r="E74" i="20"/>
  <c r="E75" i="20" l="1"/>
  <c r="G75" i="20" s="1"/>
  <c r="G74" i="20"/>
  <c r="D76" i="20"/>
  <c r="F75" i="20"/>
  <c r="D77" i="20" l="1"/>
  <c r="E76" i="20"/>
  <c r="F76" i="20"/>
  <c r="E30" i="3" l="1"/>
  <c r="D16" i="2" s="1"/>
  <c r="D78" i="20"/>
  <c r="F78" i="20" s="1"/>
  <c r="E77" i="20"/>
  <c r="G76" i="20"/>
  <c r="F30" i="3" s="1"/>
  <c r="E16" i="2" s="1"/>
  <c r="F77" i="20"/>
  <c r="D79" i="20" l="1"/>
  <c r="F79" i="20" s="1"/>
  <c r="E78" i="20"/>
  <c r="G77" i="20"/>
  <c r="E79" i="20" l="1"/>
  <c r="G79" i="20" s="1"/>
  <c r="F31" i="3" s="1"/>
  <c r="E17" i="2" s="1"/>
  <c r="G78" i="20"/>
  <c r="D80" i="20"/>
  <c r="E31" i="3" l="1"/>
  <c r="D17" i="2" s="1"/>
  <c r="E80" i="20"/>
  <c r="G80" i="20" s="1"/>
  <c r="D81" i="20"/>
  <c r="F80" i="20"/>
  <c r="D82" i="20" l="1"/>
  <c r="F81" i="20"/>
  <c r="E81" i="20"/>
  <c r="G81" i="20" s="1"/>
  <c r="F82" i="20"/>
  <c r="D83" i="20" l="1"/>
  <c r="F83" i="20" s="1"/>
  <c r="E82" i="20"/>
  <c r="G82" i="20" s="1"/>
  <c r="F32" i="3" s="1"/>
  <c r="E18" i="2" s="1"/>
  <c r="E32" i="3" l="1"/>
  <c r="D18" i="2" s="1"/>
  <c r="D84" i="20"/>
  <c r="E83" i="20"/>
  <c r="E84" i="20" l="1"/>
  <c r="D85" i="20"/>
  <c r="F85" i="20" s="1"/>
  <c r="E33" i="3" s="1"/>
  <c r="D19" i="2" s="1"/>
  <c r="F84" i="20"/>
  <c r="G83" i="20"/>
  <c r="D86" i="20" l="1"/>
  <c r="E85" i="20"/>
  <c r="G85" i="20" s="1"/>
  <c r="F33" i="3" s="1"/>
  <c r="E19" i="2" s="1"/>
  <c r="G84" i="20"/>
  <c r="D87" i="20" l="1"/>
  <c r="E86" i="20"/>
  <c r="F86" i="20"/>
  <c r="E87" i="20" l="1"/>
  <c r="G86" i="20"/>
  <c r="D88" i="20"/>
  <c r="F87" i="20"/>
  <c r="E88" i="20" l="1"/>
  <c r="G88" i="20" s="1"/>
  <c r="D89" i="20"/>
  <c r="F88" i="20"/>
  <c r="E34" i="3" s="1"/>
  <c r="D20" i="2" s="1"/>
  <c r="G87" i="20"/>
  <c r="F34" i="3" l="1"/>
  <c r="E20" i="2" s="1"/>
  <c r="D90" i="20"/>
  <c r="F90" i="20" s="1"/>
  <c r="F89" i="20"/>
  <c r="E89" i="20"/>
  <c r="D91" i="20" l="1"/>
  <c r="F91" i="20" s="1"/>
  <c r="E90" i="20"/>
  <c r="G89" i="20"/>
  <c r="E35" i="3" l="1"/>
  <c r="D21" i="2" s="1"/>
  <c r="E91" i="20"/>
  <c r="D92" i="20"/>
  <c r="G90" i="20"/>
  <c r="E92" i="20" l="1"/>
  <c r="G92" i="20" s="1"/>
  <c r="G91" i="20"/>
  <c r="F35" i="3" s="1"/>
  <c r="E21" i="2" s="1"/>
  <c r="D93" i="20"/>
  <c r="F92" i="20"/>
  <c r="D94" i="20" l="1"/>
  <c r="F93" i="20"/>
  <c r="E93" i="20"/>
  <c r="E94" i="20" l="1"/>
  <c r="G94" i="20" s="1"/>
  <c r="F36" i="3" s="1"/>
  <c r="E22" i="2" s="1"/>
  <c r="G93" i="20"/>
  <c r="D95" i="20"/>
  <c r="F95" i="20" s="1"/>
  <c r="F94" i="20"/>
  <c r="E36" i="3" s="1"/>
  <c r="D22" i="2" s="1"/>
  <c r="D96" i="20" l="1"/>
  <c r="F96" i="20" s="1"/>
  <c r="E95" i="20"/>
  <c r="G95" i="20" s="1"/>
  <c r="D97" i="20" l="1"/>
  <c r="F97" i="20" s="1"/>
  <c r="E37" i="3" s="1"/>
  <c r="D23" i="2" s="1"/>
  <c r="E96" i="20"/>
  <c r="G96" i="20" s="1"/>
  <c r="D98" i="20" l="1"/>
  <c r="F98" i="20" s="1"/>
  <c r="E97" i="20"/>
  <c r="G97" i="20" s="1"/>
  <c r="F37" i="3" s="1"/>
  <c r="E23" i="2" s="1"/>
  <c r="E98" i="20" l="1"/>
  <c r="G98" i="20" s="1"/>
  <c r="D99" i="20"/>
  <c r="F99" i="20" l="1"/>
  <c r="D100" i="20"/>
  <c r="E99" i="20"/>
  <c r="E100" i="20" l="1"/>
  <c r="G99" i="20"/>
  <c r="D101" i="20"/>
  <c r="F100" i="20"/>
  <c r="E38" i="3" s="1"/>
  <c r="D24" i="2" s="1"/>
  <c r="D102" i="20" l="1"/>
  <c r="F102" i="20" s="1"/>
  <c r="F101" i="20"/>
  <c r="E101" i="20"/>
  <c r="G100" i="20"/>
  <c r="F38" i="3" s="1"/>
  <c r="E24" i="2" s="1"/>
  <c r="G101" i="20" l="1"/>
  <c r="D103" i="20"/>
  <c r="E102" i="20"/>
  <c r="D104" i="20" l="1"/>
  <c r="F104" i="20" s="1"/>
  <c r="F103" i="20"/>
  <c r="E39" i="3" s="1"/>
  <c r="D25" i="2" s="1"/>
  <c r="E103" i="20"/>
  <c r="G103" i="20" s="1"/>
  <c r="F39" i="3" s="1"/>
  <c r="E25" i="2" s="1"/>
  <c r="G102" i="20"/>
  <c r="E104" i="20" l="1"/>
  <c r="G104" i="20" s="1"/>
  <c r="D105" i="20"/>
  <c r="D106" i="20" l="1"/>
  <c r="F105" i="20"/>
  <c r="E105" i="20"/>
  <c r="G105" i="20"/>
  <c r="E106" i="20" l="1"/>
  <c r="G106" i="20" s="1"/>
  <c r="F40" i="3" s="1"/>
  <c r="E26" i="2" s="1"/>
  <c r="D107" i="20"/>
  <c r="F107" i="20" s="1"/>
  <c r="F106" i="20"/>
  <c r="E40" i="3" s="1"/>
  <c r="D26" i="2" s="1"/>
  <c r="E107" i="20" l="1"/>
  <c r="G107" i="20" s="1"/>
  <c r="D108" i="20"/>
  <c r="D109" i="20" l="1"/>
  <c r="F109" i="20" s="1"/>
  <c r="F108" i="20"/>
  <c r="E108" i="20"/>
  <c r="D110" i="20" l="1"/>
  <c r="F110" i="20" s="1"/>
  <c r="E109" i="20"/>
  <c r="G109" i="20" s="1"/>
  <c r="F41" i="3" s="1"/>
  <c r="E27" i="2" s="1"/>
  <c r="G108" i="20"/>
  <c r="E41" i="3" l="1"/>
  <c r="D27" i="2" s="1"/>
  <c r="D111" i="20"/>
  <c r="F111" i="20" s="1"/>
  <c r="E110" i="20"/>
  <c r="D112" i="20" l="1"/>
  <c r="E111" i="20"/>
  <c r="G110" i="20"/>
  <c r="D113" i="20" l="1"/>
  <c r="F113" i="20" s="1"/>
  <c r="F112" i="20"/>
  <c r="E42" i="3" s="1"/>
  <c r="D28" i="2" s="1"/>
  <c r="E112" i="20"/>
  <c r="G111" i="20"/>
  <c r="E113" i="20" l="1"/>
  <c r="G113" i="20" s="1"/>
  <c r="G112" i="20"/>
  <c r="F42" i="3" s="1"/>
  <c r="E28" i="2" s="1"/>
  <c r="D114" i="20"/>
  <c r="F114" i="20" s="1"/>
  <c r="D115" i="20" l="1"/>
  <c r="F115" i="20" s="1"/>
  <c r="E114" i="20"/>
  <c r="G114" i="20" s="1"/>
  <c r="E43" i="3" l="1"/>
  <c r="D29" i="2" s="1"/>
  <c r="D116" i="20"/>
  <c r="F116" i="20" s="1"/>
  <c r="E115" i="20"/>
  <c r="D117" i="20" l="1"/>
  <c r="E116" i="20"/>
  <c r="F117" i="20"/>
  <c r="G115" i="20"/>
  <c r="F43" i="3" s="1"/>
  <c r="E29" i="2" s="1"/>
  <c r="E117" i="20" l="1"/>
  <c r="G117" i="20" s="1"/>
  <c r="D118" i="20"/>
  <c r="G116" i="20"/>
  <c r="D119" i="20" l="1"/>
  <c r="F119" i="20" s="1"/>
  <c r="E118" i="20"/>
  <c r="F118" i="20"/>
  <c r="E44" i="3" s="1"/>
  <c r="D30" i="2" s="1"/>
  <c r="G118" i="20"/>
  <c r="F44" i="3" s="1"/>
  <c r="E30" i="2" s="1"/>
  <c r="D120" i="20" l="1"/>
  <c r="F120" i="20" s="1"/>
  <c r="E119" i="20"/>
  <c r="E120" i="20" l="1"/>
  <c r="G119" i="20"/>
  <c r="D121" i="20"/>
  <c r="D122" i="20" l="1"/>
  <c r="F122" i="20" s="1"/>
  <c r="F121" i="20"/>
  <c r="E45" i="3" s="1"/>
  <c r="D31" i="2" s="1"/>
  <c r="E121" i="20"/>
  <c r="G121" i="20" s="1"/>
  <c r="F45" i="3" s="1"/>
  <c r="E31" i="2" s="1"/>
  <c r="G120" i="20"/>
  <c r="E122" i="20" l="1"/>
  <c r="D123" i="20"/>
  <c r="F123" i="20" s="1"/>
  <c r="E123" i="20" l="1"/>
  <c r="G122" i="20"/>
  <c r="D124" i="20"/>
  <c r="E124" i="20" l="1"/>
  <c r="G123" i="20"/>
  <c r="D125" i="20"/>
  <c r="F124" i="20"/>
  <c r="E46" i="3" s="1"/>
  <c r="D32" i="2" s="1"/>
  <c r="D126" i="20" l="1"/>
  <c r="E125" i="20"/>
  <c r="G125" i="20" s="1"/>
  <c r="G124" i="20"/>
  <c r="F46" i="3" s="1"/>
  <c r="E32" i="2" s="1"/>
  <c r="F125" i="20"/>
  <c r="D127" i="20" l="1"/>
  <c r="F127" i="20" s="1"/>
  <c r="E47" i="3" s="1"/>
  <c r="D33" i="2" s="1"/>
  <c r="E126" i="20"/>
  <c r="F126" i="20"/>
  <c r="D128" i="20" l="1"/>
  <c r="F128" i="20" s="1"/>
  <c r="E127" i="20"/>
  <c r="G126" i="20"/>
  <c r="E128" i="20" l="1"/>
  <c r="G128" i="20" s="1"/>
  <c r="G127" i="20"/>
  <c r="F47" i="3" s="1"/>
  <c r="E33" i="2" s="1"/>
  <c r="D129" i="20"/>
  <c r="E129" i="20" l="1"/>
  <c r="G129" i="20" s="1"/>
  <c r="D130" i="20"/>
  <c r="F129" i="20"/>
  <c r="E130" i="20" l="1"/>
  <c r="G130" i="20" s="1"/>
  <c r="F48" i="3" s="1"/>
  <c r="E34" i="2" s="1"/>
  <c r="D131" i="20"/>
  <c r="F130" i="20"/>
  <c r="E48" i="3" l="1"/>
  <c r="D34" i="2" s="1"/>
  <c r="D132" i="20"/>
  <c r="F131" i="20"/>
  <c r="E131" i="20"/>
  <c r="D133" i="20" l="1"/>
  <c r="F133" i="20" s="1"/>
  <c r="E132" i="20"/>
  <c r="F132" i="20"/>
  <c r="G131" i="20"/>
  <c r="E133" i="20" l="1"/>
  <c r="G133" i="20" s="1"/>
  <c r="F49" i="3" s="1"/>
  <c r="E35" i="2" s="1"/>
  <c r="D134" i="20"/>
  <c r="G132" i="20"/>
  <c r="E49" i="3" l="1"/>
  <c r="D35" i="2" s="1"/>
  <c r="D135" i="20"/>
  <c r="F135" i="20" s="1"/>
  <c r="F134" i="20"/>
  <c r="E134" i="20"/>
  <c r="E135" i="20" l="1"/>
  <c r="G134" i="20"/>
  <c r="D136" i="20"/>
  <c r="F136" i="20" s="1"/>
  <c r="G135" i="20"/>
  <c r="E136" i="20" l="1"/>
  <c r="G136" i="20" s="1"/>
  <c r="D137" i="20"/>
  <c r="F137" i="20" s="1"/>
  <c r="F50" i="3" l="1"/>
  <c r="E36" i="2" s="1"/>
  <c r="E50" i="3"/>
  <c r="D36" i="2" s="1"/>
  <c r="D138" i="20"/>
  <c r="E137" i="20"/>
  <c r="E138" i="20" l="1"/>
  <c r="G137" i="20"/>
  <c r="D139" i="20"/>
  <c r="F139" i="20" s="1"/>
  <c r="F138" i="20"/>
  <c r="E139" i="20" l="1"/>
  <c r="G139" i="20" s="1"/>
  <c r="F51" i="3" s="1"/>
  <c r="E37" i="2" s="1"/>
  <c r="D140" i="20"/>
  <c r="G138" i="20"/>
  <c r="E51" i="3" l="1"/>
  <c r="D37" i="2" s="1"/>
  <c r="D141" i="20"/>
  <c r="F140" i="20"/>
  <c r="E140" i="20"/>
  <c r="E141" i="20" l="1"/>
  <c r="G140" i="20"/>
  <c r="D142" i="20"/>
  <c r="F141" i="20"/>
  <c r="E142" i="20" l="1"/>
  <c r="G142" i="20" s="1"/>
  <c r="F52" i="3" s="1"/>
  <c r="E38" i="2" s="1"/>
  <c r="G141" i="20"/>
  <c r="D143" i="20"/>
  <c r="F143" i="20" s="1"/>
  <c r="F142" i="20"/>
  <c r="E52" i="3" s="1"/>
  <c r="D38" i="2" s="1"/>
  <c r="D144" i="20" l="1"/>
  <c r="E143" i="20"/>
  <c r="D145" i="20" l="1"/>
  <c r="F145" i="20" s="1"/>
  <c r="E144" i="20"/>
  <c r="F144" i="20"/>
  <c r="G143" i="20"/>
  <c r="E145" i="20" l="1"/>
  <c r="G145" i="20" s="1"/>
  <c r="F53" i="3" s="1"/>
  <c r="E39" i="2" s="1"/>
  <c r="G144" i="20"/>
  <c r="D146" i="20"/>
  <c r="E53" i="3" l="1"/>
  <c r="D39" i="2" s="1"/>
  <c r="E146" i="20"/>
  <c r="G146" i="20" s="1"/>
  <c r="D147" i="20"/>
  <c r="F147" i="20" s="1"/>
  <c r="F146" i="20"/>
  <c r="D148" i="20" l="1"/>
  <c r="E147" i="20"/>
  <c r="E148" i="20" l="1"/>
  <c r="G147" i="20"/>
  <c r="D149" i="20"/>
  <c r="F148" i="20"/>
  <c r="E54" i="3" l="1"/>
  <c r="D40" i="2" s="1"/>
  <c r="D150" i="20"/>
  <c r="F150" i="20" s="1"/>
  <c r="F149" i="20"/>
  <c r="E149" i="20"/>
  <c r="G149" i="20" s="1"/>
  <c r="G148" i="20"/>
  <c r="F54" i="3" s="1"/>
  <c r="E40" i="2" s="1"/>
  <c r="D151" i="20" l="1"/>
  <c r="F151" i="20" s="1"/>
  <c r="E55" i="3" s="1"/>
  <c r="D41" i="2" s="1"/>
  <c r="E150" i="20"/>
  <c r="E151" i="20" l="1"/>
  <c r="G150" i="20"/>
  <c r="D152" i="20"/>
  <c r="F152" i="20" s="1"/>
  <c r="D153" i="20" l="1"/>
  <c r="E152" i="20"/>
  <c r="G151" i="20"/>
  <c r="F55" i="3" s="1"/>
  <c r="E41" i="2" s="1"/>
  <c r="D154" i="20" l="1"/>
  <c r="F153" i="20"/>
  <c r="E153" i="20"/>
  <c r="G153" i="20" s="1"/>
  <c r="G152" i="20"/>
  <c r="E154" i="20" l="1"/>
  <c r="G154" i="20" s="1"/>
  <c r="D155" i="20"/>
  <c r="F154" i="20"/>
  <c r="E56" i="3" s="1"/>
  <c r="D42" i="2" s="1"/>
  <c r="F56" i="3" l="1"/>
  <c r="E42" i="2" s="1"/>
  <c r="D156" i="20"/>
  <c r="F155" i="20"/>
  <c r="E155" i="20"/>
  <c r="D157" i="20" l="1"/>
  <c r="F157" i="20" s="1"/>
  <c r="E156" i="20"/>
  <c r="G155" i="20"/>
  <c r="F156" i="20"/>
  <c r="G156" i="20" l="1"/>
  <c r="E157" i="20"/>
  <c r="D158" i="20"/>
  <c r="E57" i="3" l="1"/>
  <c r="D43" i="2" s="1"/>
  <c r="E158" i="20"/>
  <c r="G158" i="20"/>
  <c r="D159" i="20"/>
  <c r="F158" i="20"/>
  <c r="G157" i="20"/>
  <c r="F57" i="3" s="1"/>
  <c r="E43" i="2" s="1"/>
  <c r="D160" i="20" l="1"/>
  <c r="F160" i="20" s="1"/>
  <c r="F159" i="20"/>
  <c r="E159" i="20"/>
  <c r="D161" i="20" l="1"/>
  <c r="F161" i="20" s="1"/>
  <c r="E160" i="20"/>
  <c r="G159" i="20"/>
  <c r="E58" i="3" l="1"/>
  <c r="D44" i="2" s="1"/>
  <c r="E161" i="20"/>
  <c r="G160" i="20"/>
  <c r="F58" i="3" s="1"/>
  <c r="E44" i="2" s="1"/>
  <c r="D162" i="20"/>
  <c r="E162" i="20" l="1"/>
  <c r="G162" i="20" s="1"/>
  <c r="D163" i="20"/>
  <c r="F162" i="20"/>
  <c r="G161" i="20"/>
  <c r="E163" i="20" l="1"/>
  <c r="D164" i="20"/>
  <c r="F163" i="20"/>
  <c r="E59" i="3" s="1"/>
  <c r="D45" i="2" s="1"/>
  <c r="F164" i="20"/>
  <c r="E164" i="20" l="1"/>
  <c r="G164" i="20" s="1"/>
  <c r="G163" i="20"/>
  <c r="F59" i="3" s="1"/>
  <c r="E45" i="2" s="1"/>
  <c r="D165" i="20"/>
  <c r="E165" i="20" l="1"/>
  <c r="G165" i="20" s="1"/>
  <c r="D166" i="20"/>
  <c r="F165" i="20"/>
  <c r="E166" i="20" l="1"/>
  <c r="G166" i="20"/>
  <c r="F60" i="3" s="1"/>
  <c r="E46" i="2" s="1"/>
  <c r="D167" i="20"/>
  <c r="F166" i="20"/>
  <c r="E60" i="3" s="1"/>
  <c r="D46" i="2" s="1"/>
  <c r="D168" i="20" l="1"/>
  <c r="F167" i="20"/>
  <c r="E167" i="20"/>
  <c r="D169" i="20" l="1"/>
  <c r="F169" i="20" s="1"/>
  <c r="E61" i="3" s="1"/>
  <c r="D47" i="2" s="1"/>
  <c r="F168" i="20"/>
  <c r="E168" i="20"/>
  <c r="G167" i="20"/>
  <c r="D170" i="20" l="1"/>
  <c r="F170" i="20" s="1"/>
  <c r="E169" i="20"/>
  <c r="G168" i="20"/>
  <c r="E170" i="20" l="1"/>
  <c r="G170" i="20" s="1"/>
  <c r="G169" i="20"/>
  <c r="F61" i="3" s="1"/>
  <c r="E47" i="2" s="1"/>
  <c r="D171" i="20"/>
  <c r="E171" i="20" l="1"/>
  <c r="G171" i="20" s="1"/>
  <c r="D172" i="20"/>
  <c r="F172" i="20" s="1"/>
  <c r="F171" i="20"/>
  <c r="E172" i="20" l="1"/>
  <c r="G172" i="20" s="1"/>
  <c r="D173" i="20"/>
  <c r="F173" i="20" s="1"/>
  <c r="F62" i="3" l="1"/>
  <c r="E48" i="2" s="1"/>
  <c r="E62" i="3"/>
  <c r="D48" i="2" s="1"/>
  <c r="D174" i="20"/>
  <c r="F174" i="20" s="1"/>
  <c r="E173" i="20"/>
  <c r="E174" i="20" l="1"/>
  <c r="G173" i="20"/>
  <c r="D175" i="20"/>
  <c r="D176" i="20" l="1"/>
  <c r="F176" i="20" s="1"/>
  <c r="E175" i="20"/>
  <c r="G174" i="20"/>
  <c r="F175" i="20"/>
  <c r="E63" i="3" s="1"/>
  <c r="D49" i="2" s="1"/>
  <c r="D177" i="20" l="1"/>
  <c r="F177" i="20" s="1"/>
  <c r="E176" i="20"/>
  <c r="G175" i="20"/>
  <c r="F63" i="3" s="1"/>
  <c r="E49" i="2" s="1"/>
  <c r="D178" i="20" l="1"/>
  <c r="E177" i="20"/>
  <c r="G176" i="20"/>
  <c r="D179" i="20" l="1"/>
  <c r="F178" i="20"/>
  <c r="E64" i="3" s="1"/>
  <c r="D50" i="2" s="1"/>
  <c r="E178" i="20"/>
  <c r="G177" i="20"/>
  <c r="D180" i="20" l="1"/>
  <c r="F180" i="20" s="1"/>
  <c r="E179" i="20"/>
  <c r="F179" i="20"/>
  <c r="G178" i="20"/>
  <c r="F64" i="3" s="1"/>
  <c r="E50" i="2" s="1"/>
  <c r="E180" i="20" l="1"/>
  <c r="G179" i="20"/>
  <c r="D181" i="20"/>
  <c r="F181" i="20" s="1"/>
  <c r="E65" i="3" l="1"/>
  <c r="D51" i="2" s="1"/>
  <c r="D182" i="20"/>
  <c r="F182" i="20" s="1"/>
  <c r="E181" i="20"/>
  <c r="G180" i="20"/>
  <c r="G181" i="20" l="1"/>
  <c r="F65" i="3" s="1"/>
  <c r="E51" i="2" s="1"/>
  <c r="E182" i="20"/>
  <c r="D183" i="20"/>
  <c r="F183" i="20" s="1"/>
  <c r="E183" i="20" l="1"/>
  <c r="G183" i="20" s="1"/>
  <c r="D184" i="20"/>
  <c r="F184" i="20" s="1"/>
  <c r="G182" i="20"/>
  <c r="D185" i="20" l="1"/>
  <c r="E184" i="20"/>
  <c r="E66" i="3" l="1"/>
  <c r="D52" i="2" s="1"/>
  <c r="D186" i="20"/>
  <c r="F186" i="20" s="1"/>
  <c r="F185" i="20"/>
  <c r="E185" i="20"/>
  <c r="G184" i="20"/>
  <c r="F66" i="3" s="1"/>
  <c r="E52" i="2" s="1"/>
  <c r="D187" i="20" l="1"/>
  <c r="F187" i="20" s="1"/>
  <c r="E67" i="3" s="1"/>
  <c r="D53" i="2" s="1"/>
  <c r="E186" i="20"/>
  <c r="G185" i="20"/>
  <c r="E187" i="20" l="1"/>
  <c r="G187" i="20" s="1"/>
  <c r="D188" i="20"/>
  <c r="G186" i="20"/>
  <c r="F67" i="3" l="1"/>
  <c r="E53" i="2" s="1"/>
  <c r="E188" i="20"/>
  <c r="D189" i="20"/>
  <c r="F188" i="20"/>
  <c r="D190" i="20" l="1"/>
  <c r="F189" i="20"/>
  <c r="E189" i="20"/>
  <c r="G188" i="20"/>
  <c r="F190" i="20"/>
  <c r="D191" i="20" l="1"/>
  <c r="E190" i="20"/>
  <c r="G190" i="20" s="1"/>
  <c r="F68" i="3" s="1"/>
  <c r="E54" i="2" s="1"/>
  <c r="G189" i="20"/>
  <c r="E68" i="3" l="1"/>
  <c r="D54" i="2" s="1"/>
  <c r="E191" i="20"/>
  <c r="D192" i="20"/>
  <c r="F192" i="20" s="1"/>
  <c r="F191" i="20"/>
  <c r="D193" i="20" l="1"/>
  <c r="E192" i="20"/>
  <c r="G191" i="20"/>
  <c r="D194" i="20" l="1"/>
  <c r="F194" i="20" s="1"/>
  <c r="E193" i="20"/>
  <c r="F193" i="20"/>
  <c r="E69" i="3" s="1"/>
  <c r="D55" i="2" s="1"/>
  <c r="G192" i="20"/>
  <c r="E194" i="20" l="1"/>
  <c r="G193" i="20"/>
  <c r="F69" i="3" s="1"/>
  <c r="E55" i="2" s="1"/>
  <c r="D195" i="20"/>
  <c r="D196" i="20" l="1"/>
  <c r="F196" i="20" s="1"/>
  <c r="F195" i="20"/>
  <c r="E195" i="20"/>
  <c r="G195" i="20" s="1"/>
  <c r="G194" i="20"/>
  <c r="E70" i="3" l="1"/>
  <c r="D56" i="2" s="1"/>
  <c r="D197" i="20"/>
  <c r="F197" i="20" s="1"/>
  <c r="E196" i="20"/>
  <c r="E197" i="20" l="1"/>
  <c r="G196" i="20"/>
  <c r="F70" i="3" s="1"/>
  <c r="E56" i="2" s="1"/>
  <c r="D198" i="20"/>
  <c r="E198" i="20" l="1"/>
  <c r="G198" i="20" s="1"/>
  <c r="G197" i="20"/>
  <c r="D199" i="20"/>
  <c r="F198" i="20"/>
  <c r="D200" i="20" l="1"/>
  <c r="F199" i="20"/>
  <c r="E71" i="3" s="1"/>
  <c r="D57" i="2" s="1"/>
  <c r="E199" i="20"/>
  <c r="E200" i="20" l="1"/>
  <c r="G200" i="20" s="1"/>
  <c r="G199" i="20"/>
  <c r="F71" i="3" s="1"/>
  <c r="E57" i="2" s="1"/>
  <c r="D201" i="20"/>
  <c r="F200" i="20"/>
  <c r="D202" i="20" l="1"/>
  <c r="F201" i="20"/>
  <c r="E201" i="20"/>
  <c r="D203" i="20" l="1"/>
  <c r="F203" i="20" s="1"/>
  <c r="F202" i="20"/>
  <c r="E202" i="20"/>
  <c r="G202" i="20" s="1"/>
  <c r="F72" i="3" s="1"/>
  <c r="E58" i="2" s="1"/>
  <c r="G201" i="20"/>
  <c r="E72" i="3" l="1"/>
  <c r="D58" i="2" s="1"/>
  <c r="E203" i="20"/>
  <c r="D204" i="20"/>
  <c r="D205" i="20" l="1"/>
  <c r="F204" i="20"/>
  <c r="F205" i="20"/>
  <c r="E204" i="20"/>
  <c r="G203" i="20"/>
  <c r="E205" i="20" l="1"/>
  <c r="G204" i="20"/>
  <c r="D206" i="20"/>
  <c r="E73" i="3" l="1"/>
  <c r="D59" i="2" s="1"/>
  <c r="D207" i="20"/>
  <c r="F207" i="20" s="1"/>
  <c r="F206" i="20"/>
  <c r="E206" i="20"/>
  <c r="G205" i="20"/>
  <c r="F73" i="3" s="1"/>
  <c r="E59" i="2" s="1"/>
  <c r="E207" i="20" l="1"/>
  <c r="G206" i="20"/>
  <c r="D208" i="20"/>
  <c r="D209" i="20" l="1"/>
  <c r="F209" i="20" s="1"/>
  <c r="F208" i="20"/>
  <c r="E74" i="3" s="1"/>
  <c r="D60" i="2" s="1"/>
  <c r="E208" i="20"/>
  <c r="G207" i="20"/>
  <c r="D210" i="20" l="1"/>
  <c r="E209" i="20"/>
  <c r="G208" i="20"/>
  <c r="F74" i="3" s="1"/>
  <c r="E60" i="2" s="1"/>
  <c r="D211" i="20" l="1"/>
  <c r="F210" i="20"/>
  <c r="E210" i="20"/>
  <c r="G209" i="20"/>
  <c r="F211" i="20"/>
  <c r="E211" i="20" l="1"/>
  <c r="D212" i="20"/>
  <c r="G210" i="20"/>
  <c r="E75" i="3" l="1"/>
  <c r="D61" i="2" s="1"/>
  <c r="D213" i="20"/>
  <c r="F212" i="20"/>
  <c r="E212" i="20"/>
  <c r="G212" i="20" s="1"/>
  <c r="G211" i="20"/>
  <c r="F75" i="3" s="1"/>
  <c r="E61" i="2" s="1"/>
  <c r="E213" i="20" l="1"/>
  <c r="G213" i="20" s="1"/>
  <c r="D214" i="20"/>
  <c r="F213" i="20"/>
  <c r="D215" i="20" l="1"/>
  <c r="F214" i="20"/>
  <c r="E76" i="3" s="1"/>
  <c r="D62" i="2" s="1"/>
  <c r="E214" i="20"/>
  <c r="E215" i="20" l="1"/>
  <c r="G215" i="20" s="1"/>
  <c r="G214" i="20"/>
  <c r="F76" i="3" s="1"/>
  <c r="E62" i="2" s="1"/>
  <c r="D216" i="20"/>
  <c r="F215" i="20"/>
  <c r="D217" i="20" l="1"/>
  <c r="E216" i="20"/>
  <c r="G216" i="20" s="1"/>
  <c r="F216" i="20"/>
  <c r="E217" i="20" l="1"/>
  <c r="D218" i="20"/>
  <c r="F217" i="20"/>
  <c r="E77" i="3" s="1"/>
  <c r="D63" i="2" s="1"/>
  <c r="E218" i="20" l="1"/>
  <c r="G218" i="20" s="1"/>
  <c r="G217" i="20"/>
  <c r="F77" i="3" s="1"/>
  <c r="E63" i="2" s="1"/>
  <c r="D219" i="20"/>
  <c r="F218" i="20"/>
  <c r="E219" i="20" l="1"/>
  <c r="D220" i="20"/>
  <c r="F219" i="20"/>
  <c r="D221" i="20" l="1"/>
  <c r="E220" i="20"/>
  <c r="G220" i="20" s="1"/>
  <c r="F78" i="3" s="1"/>
  <c r="E64" i="2" s="1"/>
  <c r="G219" i="20"/>
  <c r="F220" i="20"/>
  <c r="E78" i="3" s="1"/>
  <c r="D64" i="2" s="1"/>
  <c r="E221" i="20" l="1"/>
  <c r="D222" i="20"/>
  <c r="F221" i="20"/>
  <c r="D223" i="20" l="1"/>
  <c r="F223" i="20" s="1"/>
  <c r="E79" i="3" s="1"/>
  <c r="D65" i="2" s="1"/>
  <c r="E222" i="20"/>
  <c r="G222" i="20" s="1"/>
  <c r="G221" i="20"/>
  <c r="F222" i="20"/>
  <c r="E223" i="20" l="1"/>
  <c r="D224" i="20"/>
  <c r="E224" i="20" l="1"/>
  <c r="G224" i="20" s="1"/>
  <c r="G223" i="20"/>
  <c r="F79" i="3" s="1"/>
  <c r="E65" i="2" s="1"/>
  <c r="D225" i="20"/>
  <c r="F224" i="20"/>
  <c r="D226" i="20" l="1"/>
  <c r="F226" i="20" s="1"/>
  <c r="F225" i="20"/>
  <c r="E225" i="20"/>
  <c r="G225" i="20" s="1"/>
  <c r="E80" i="3" l="1"/>
  <c r="D66" i="2" s="1"/>
  <c r="D227" i="20"/>
  <c r="E226" i="20"/>
  <c r="G226" i="20" s="1"/>
  <c r="F80" i="3" l="1"/>
  <c r="E66" i="2" s="1"/>
  <c r="E227" i="20"/>
  <c r="G227" i="20" s="1"/>
  <c r="D228" i="20"/>
  <c r="F228" i="20" s="1"/>
  <c r="F227" i="20"/>
  <c r="D229" i="20" l="1"/>
  <c r="E228" i="20"/>
  <c r="D230" i="20" l="1"/>
  <c r="F230" i="20" s="1"/>
  <c r="F229" i="20"/>
  <c r="E81" i="3" s="1"/>
  <c r="D67" i="2" s="1"/>
  <c r="E229" i="20"/>
  <c r="G229" i="20" s="1"/>
  <c r="F81" i="3" s="1"/>
  <c r="E67" i="2" s="1"/>
  <c r="G228" i="20"/>
  <c r="E230" i="20" l="1"/>
  <c r="D231" i="20"/>
  <c r="E231" i="20" l="1"/>
  <c r="G231" i="20" s="1"/>
  <c r="G230" i="20"/>
  <c r="D232" i="20"/>
  <c r="F231" i="20"/>
  <c r="D233" i="20" l="1"/>
  <c r="F232" i="20"/>
  <c r="E82" i="3" s="1"/>
  <c r="D68" i="2" s="1"/>
  <c r="E232" i="20"/>
  <c r="E233" i="20" l="1"/>
  <c r="G232" i="20"/>
  <c r="F82" i="3" s="1"/>
  <c r="E68" i="2" s="1"/>
  <c r="D234" i="20"/>
  <c r="F233" i="20"/>
  <c r="E234" i="20" l="1"/>
  <c r="G233" i="20"/>
  <c r="D235" i="20"/>
  <c r="F235" i="20" s="1"/>
  <c r="F234" i="20"/>
  <c r="G234" i="20"/>
  <c r="E235" i="20" l="1"/>
  <c r="D236" i="20"/>
  <c r="E83" i="3" l="1"/>
  <c r="D69" i="2" s="1"/>
  <c r="D237" i="20"/>
  <c r="F237" i="20" s="1"/>
  <c r="E236" i="20"/>
  <c r="G235" i="20"/>
  <c r="F83" i="3" s="1"/>
  <c r="E69" i="2" s="1"/>
  <c r="F236" i="20"/>
  <c r="E237" i="20" l="1"/>
  <c r="G237" i="20" s="1"/>
  <c r="G236" i="20"/>
  <c r="D238" i="20"/>
  <c r="D239" i="20" l="1"/>
  <c r="F238" i="20"/>
  <c r="E84" i="3" s="1"/>
  <c r="D70" i="2" s="1"/>
  <c r="E238" i="20"/>
  <c r="G238" i="20" s="1"/>
  <c r="F84" i="3" l="1"/>
  <c r="E70" i="2" s="1"/>
  <c r="E239" i="20"/>
  <c r="G239" i="20" s="1"/>
  <c r="D240" i="20"/>
  <c r="F239" i="20"/>
  <c r="D241" i="20" l="1"/>
  <c r="F240" i="20"/>
  <c r="E240" i="20"/>
  <c r="E241" i="20" l="1"/>
  <c r="G240" i="20"/>
  <c r="D242" i="20"/>
  <c r="F241" i="20"/>
  <c r="E85" i="3" s="1"/>
  <c r="D71" i="2" s="1"/>
  <c r="E242" i="20" l="1"/>
  <c r="G242" i="20" s="1"/>
  <c r="G241" i="20"/>
  <c r="F85" i="3" s="1"/>
  <c r="E71" i="2" s="1"/>
  <c r="D243" i="20"/>
  <c r="F243" i="20" s="1"/>
  <c r="F242" i="20"/>
  <c r="E243" i="20" l="1"/>
  <c r="D244" i="20"/>
  <c r="F244" i="20" s="1"/>
  <c r="E86" i="3" l="1"/>
  <c r="D72" i="2" s="1"/>
  <c r="E244" i="20"/>
  <c r="G244" i="20" s="1"/>
  <c r="F86" i="3" s="1"/>
  <c r="E72" i="2" s="1"/>
  <c r="D245" i="20"/>
  <c r="G243" i="20"/>
  <c r="D246" i="20" l="1"/>
  <c r="F245" i="20"/>
  <c r="E245" i="20"/>
  <c r="D247" i="20" l="1"/>
  <c r="F246" i="20"/>
  <c r="E246" i="20"/>
  <c r="G246" i="20" s="1"/>
  <c r="G245" i="20"/>
  <c r="E247" i="20" l="1"/>
  <c r="D248" i="20"/>
  <c r="F247" i="20"/>
  <c r="E87" i="3" s="1"/>
  <c r="D73" i="2" s="1"/>
  <c r="D249" i="20" l="1"/>
  <c r="F248" i="20"/>
  <c r="E248" i="20"/>
  <c r="G248" i="20" s="1"/>
  <c r="G247" i="20"/>
  <c r="F87" i="3" s="1"/>
  <c r="E73" i="2" s="1"/>
  <c r="D250" i="20" l="1"/>
  <c r="F249" i="20"/>
  <c r="E249" i="20"/>
  <c r="E250" i="20" l="1"/>
  <c r="G249" i="20"/>
  <c r="D251" i="20"/>
  <c r="F250" i="20"/>
  <c r="E88" i="3" s="1"/>
  <c r="D74" i="2" s="1"/>
  <c r="D252" i="20" l="1"/>
  <c r="F251" i="20"/>
  <c r="E251" i="20"/>
  <c r="G250" i="20"/>
  <c r="F88" i="3" s="1"/>
  <c r="E74" i="2" s="1"/>
  <c r="D253" i="20" l="1"/>
  <c r="F252" i="20"/>
  <c r="E252" i="20"/>
  <c r="G251" i="20"/>
  <c r="E253" i="20" l="1"/>
  <c r="G252" i="20"/>
  <c r="D254" i="20"/>
  <c r="F253" i="20"/>
  <c r="E89" i="3" s="1"/>
  <c r="D75" i="2" s="1"/>
  <c r="D255" i="20" l="1"/>
  <c r="F255" i="20" s="1"/>
  <c r="E254" i="20"/>
  <c r="G253" i="20"/>
  <c r="F89" i="3" s="1"/>
  <c r="E75" i="2" s="1"/>
  <c r="F254" i="20"/>
  <c r="D256" i="20" l="1"/>
  <c r="E255" i="20"/>
  <c r="G255" i="20" s="1"/>
  <c r="G254" i="20"/>
  <c r="D257" i="20" l="1"/>
  <c r="F256" i="20"/>
  <c r="E90" i="3" s="1"/>
  <c r="D76" i="2" s="1"/>
  <c r="E256" i="20"/>
  <c r="E257" i="20" l="1"/>
  <c r="G257" i="20" s="1"/>
  <c r="G256" i="20"/>
  <c r="F90" i="3" s="1"/>
  <c r="E76" i="2" s="1"/>
  <c r="D258" i="20"/>
  <c r="F257" i="20"/>
  <c r="E258" i="20" l="1"/>
  <c r="G258" i="20" s="1"/>
  <c r="D259" i="20"/>
  <c r="F258" i="20"/>
  <c r="D260" i="20" l="1"/>
  <c r="F259" i="20"/>
  <c r="E91" i="3" s="1"/>
  <c r="E259" i="20"/>
  <c r="D77" i="2" l="1"/>
  <c r="C5" i="17"/>
  <c r="D261" i="20"/>
  <c r="F261" i="20" s="1"/>
  <c r="F260" i="20"/>
  <c r="E260" i="20"/>
  <c r="G259" i="20"/>
  <c r="F91" i="3" s="1"/>
  <c r="E77" i="2" s="1"/>
  <c r="E261" i="20" l="1"/>
  <c r="G260" i="20"/>
  <c r="D262" i="20"/>
  <c r="E262" i="20" l="1"/>
  <c r="G262" i="20" s="1"/>
  <c r="F92" i="3" s="1"/>
  <c r="E78" i="2" s="1"/>
  <c r="G261" i="20"/>
  <c r="D263" i="20"/>
  <c r="F263" i="20" s="1"/>
  <c r="F262" i="20"/>
  <c r="E92" i="3" s="1"/>
  <c r="D78" i="2" s="1"/>
  <c r="D264" i="20" l="1"/>
  <c r="E263" i="20"/>
  <c r="E264" i="20" l="1"/>
  <c r="G264" i="20" s="1"/>
  <c r="G263" i="20"/>
  <c r="D265" i="20"/>
  <c r="F264" i="20"/>
  <c r="E265" i="20" l="1"/>
  <c r="D266" i="20"/>
  <c r="F265" i="20"/>
  <c r="E93" i="3" s="1"/>
  <c r="D79" i="2" s="1"/>
  <c r="D267" i="20" l="1"/>
  <c r="F266" i="20"/>
  <c r="E266" i="20"/>
  <c r="G265" i="20"/>
  <c r="F93" i="3" s="1"/>
  <c r="E79" i="2" s="1"/>
  <c r="F267" i="20" l="1"/>
  <c r="E267" i="20"/>
  <c r="G266" i="20"/>
  <c r="D268" i="20"/>
  <c r="D269" i="20" l="1"/>
  <c r="E268" i="20"/>
  <c r="G267" i="20"/>
  <c r="F268" i="20"/>
  <c r="E94" i="3" s="1"/>
  <c r="D80" i="2" s="1"/>
  <c r="D270" i="20" l="1"/>
  <c r="F269" i="20"/>
  <c r="E269" i="20"/>
  <c r="G269" i="20" s="1"/>
  <c r="G268" i="20"/>
  <c r="F94" i="3" s="1"/>
  <c r="E80" i="2" s="1"/>
  <c r="D271" i="20" l="1"/>
  <c r="F270" i="20"/>
  <c r="E270" i="20"/>
  <c r="E271" i="20" l="1"/>
  <c r="D272" i="20"/>
  <c r="F271" i="20"/>
  <c r="E95" i="3" s="1"/>
  <c r="G270" i="20"/>
  <c r="D81" i="2" l="1"/>
  <c r="D273" i="20"/>
  <c r="F273" i="20" s="1"/>
  <c r="F272" i="20"/>
  <c r="E272" i="20"/>
  <c r="G271" i="20"/>
  <c r="F95" i="3" s="1"/>
  <c r="E81" i="2" l="1"/>
  <c r="E273" i="20"/>
  <c r="G272" i="20"/>
  <c r="D274" i="20"/>
  <c r="E274" i="20" l="1"/>
  <c r="G273" i="20"/>
  <c r="D275" i="20"/>
  <c r="F274" i="20"/>
  <c r="E96" i="3" s="1"/>
  <c r="D82" i="2" l="1"/>
  <c r="D276" i="20"/>
  <c r="E275" i="20"/>
  <c r="G275" i="20" s="1"/>
  <c r="G274" i="20"/>
  <c r="F96" i="3" s="1"/>
  <c r="F275" i="20"/>
  <c r="E82" i="2" l="1"/>
  <c r="D277" i="20"/>
  <c r="F276" i="20"/>
  <c r="E276" i="20"/>
  <c r="D278" i="20" l="1"/>
  <c r="F278" i="20" s="1"/>
  <c r="F277" i="20"/>
  <c r="E97" i="3" s="1"/>
  <c r="E277" i="20"/>
  <c r="G276" i="20"/>
  <c r="D83" i="2" l="1"/>
  <c r="E278" i="20"/>
  <c r="G278" i="20" s="1"/>
  <c r="D279" i="20"/>
  <c r="G277" i="20"/>
  <c r="F97" i="3" s="1"/>
  <c r="E83" i="2" l="1"/>
  <c r="E279" i="20"/>
  <c r="D280" i="20"/>
  <c r="F279" i="20"/>
  <c r="E280" i="20" l="1"/>
  <c r="G279" i="20"/>
  <c r="D281" i="20"/>
  <c r="F280" i="20"/>
  <c r="E98" i="3" s="1"/>
  <c r="D84" i="2" l="1"/>
  <c r="D5" i="17"/>
  <c r="F99" i="3"/>
  <c r="E85" i="2" s="1"/>
  <c r="F281" i="20"/>
  <c r="D282" i="20"/>
  <c r="E99" i="3"/>
  <c r="D85" i="2" s="1"/>
  <c r="E281" i="20"/>
  <c r="G280" i="20"/>
  <c r="F98" i="3" s="1"/>
  <c r="E84" i="2" s="1"/>
  <c r="G281" i="20" l="1"/>
  <c r="E282" i="20"/>
  <c r="G282" i="20" s="1"/>
  <c r="D283" i="20"/>
  <c r="F283" i="20" s="1"/>
  <c r="F282" i="20"/>
  <c r="E283" i="20" l="1"/>
  <c r="D284" i="20"/>
  <c r="F284" i="20" s="1"/>
  <c r="E284" i="20" l="1"/>
  <c r="G283" i="20"/>
  <c r="E100" i="3"/>
  <c r="D86" i="2" s="1"/>
  <c r="D285" i="20"/>
  <c r="F285" i="20" s="1"/>
  <c r="F100" i="3"/>
  <c r="E86" i="2" s="1"/>
  <c r="D286" i="20" l="1"/>
  <c r="F286" i="20"/>
  <c r="E285" i="20"/>
  <c r="G284" i="20"/>
  <c r="E286" i="20" l="1"/>
  <c r="G285" i="20"/>
  <c r="D287" i="20"/>
  <c r="F287" i="20" s="1"/>
  <c r="G286" i="20"/>
  <c r="E287" i="20" l="1"/>
  <c r="F101" i="3"/>
  <c r="E87" i="2" s="1"/>
  <c r="D288" i="20"/>
  <c r="E101" i="3"/>
  <c r="D87" i="2" s="1"/>
  <c r="D289" i="20" l="1"/>
  <c r="F288" i="20"/>
  <c r="F289" i="20"/>
  <c r="E288" i="20"/>
  <c r="G287" i="20"/>
  <c r="D290" i="20" l="1"/>
  <c r="F290" i="20" s="1"/>
  <c r="E289" i="20"/>
  <c r="G288" i="20"/>
  <c r="D291" i="20" l="1"/>
  <c r="F291" i="20" s="1"/>
  <c r="E290" i="20"/>
  <c r="G289" i="20"/>
  <c r="D292" i="20" l="1"/>
  <c r="E291" i="20"/>
  <c r="G290" i="20"/>
  <c r="E292" i="20" l="1"/>
  <c r="G291" i="20"/>
  <c r="G292" i="20"/>
  <c r="D293" i="20"/>
  <c r="F292" i="20"/>
  <c r="D294" i="20" l="1"/>
  <c r="F293" i="20"/>
  <c r="F294" i="20"/>
  <c r="E293" i="20"/>
  <c r="D295" i="20" l="1"/>
  <c r="E294" i="20"/>
  <c r="G293" i="20"/>
  <c r="D296" i="20" l="1"/>
  <c r="F296" i="20"/>
  <c r="E295" i="20"/>
  <c r="G294" i="20"/>
  <c r="F295" i="20"/>
  <c r="E296" i="20" l="1"/>
  <c r="G295" i="20"/>
  <c r="D297" i="20"/>
  <c r="D298" i="20" l="1"/>
  <c r="F297" i="20"/>
  <c r="E297" i="20"/>
  <c r="G296" i="20"/>
  <c r="D299" i="20" l="1"/>
  <c r="E298" i="20"/>
  <c r="G297" i="20"/>
  <c r="F298" i="20"/>
  <c r="E299" i="20" l="1"/>
  <c r="G299" i="20" s="1"/>
  <c r="G298" i="20"/>
  <c r="D300" i="20"/>
  <c r="F299" i="20"/>
  <c r="D301" i="20" l="1"/>
  <c r="F301" i="20" s="1"/>
  <c r="F300" i="20"/>
  <c r="E300" i="20"/>
  <c r="E301" i="20" l="1"/>
  <c r="G300" i="20"/>
  <c r="D302" i="20"/>
  <c r="F302" i="20" s="1"/>
  <c r="D303" i="20" l="1"/>
  <c r="E302" i="20"/>
  <c r="G301" i="20"/>
  <c r="E303" i="20" l="1"/>
  <c r="G302" i="20"/>
  <c r="D304" i="20"/>
  <c r="F303" i="20"/>
  <c r="D305" i="20" l="1"/>
  <c r="F305" i="20" s="1"/>
  <c r="F304" i="20"/>
  <c r="E304" i="20"/>
  <c r="G303" i="20"/>
  <c r="D306" i="20" l="1"/>
  <c r="E305" i="20"/>
  <c r="F306" i="20"/>
  <c r="G304" i="20"/>
  <c r="E306" i="20" l="1"/>
  <c r="D307" i="20"/>
  <c r="G305" i="20"/>
  <c r="E307" i="20" l="1"/>
  <c r="G306" i="20"/>
  <c r="D308" i="20"/>
  <c r="F307" i="20"/>
  <c r="E308" i="20" l="1"/>
  <c r="G307" i="20"/>
  <c r="G308" i="20"/>
  <c r="D309" i="20"/>
  <c r="F308" i="20"/>
  <c r="D310" i="20" l="1"/>
  <c r="F309" i="20"/>
  <c r="F310" i="20"/>
  <c r="E309" i="20"/>
  <c r="E310" i="20" l="1"/>
  <c r="D311" i="20"/>
  <c r="F311" i="20" s="1"/>
  <c r="G309" i="20"/>
  <c r="E311" i="20" l="1"/>
  <c r="G311" i="20" s="1"/>
  <c r="D312" i="20"/>
  <c r="G310" i="20"/>
  <c r="E312" i="20" l="1"/>
  <c r="G312" i="20" s="1"/>
  <c r="D313" i="20"/>
  <c r="F312" i="20"/>
  <c r="E313" i="20" l="1"/>
  <c r="D314" i="20"/>
  <c r="F313" i="20"/>
  <c r="E314" i="20" l="1"/>
  <c r="G313" i="20"/>
  <c r="D315" i="20"/>
  <c r="F314" i="20"/>
  <c r="E315" i="20" l="1"/>
  <c r="D316" i="20"/>
  <c r="F316" i="20" s="1"/>
  <c r="F315" i="20"/>
  <c r="G314" i="20"/>
  <c r="G315" i="20"/>
  <c r="D317" i="20" l="1"/>
  <c r="E316" i="20"/>
  <c r="G316" i="20" s="1"/>
  <c r="E317" i="20" l="1"/>
  <c r="G317" i="20" s="1"/>
  <c r="D318" i="20"/>
  <c r="F317" i="20"/>
  <c r="D319" i="20" l="1"/>
  <c r="E318" i="20"/>
  <c r="F318" i="20"/>
  <c r="D320" i="20" l="1"/>
  <c r="D321" i="20" s="1"/>
  <c r="F319" i="20"/>
  <c r="E319" i="20"/>
  <c r="G319" i="20"/>
  <c r="G318" i="20"/>
  <c r="E320" i="20" l="1"/>
  <c r="E321" i="20" s="1"/>
  <c r="G320" i="20"/>
  <c r="F320" i="20"/>
  <c r="F321" i="20"/>
  <c r="G321" i="20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350DF09-6245-40C1-B1C7-4C5055F8845B}" keepAlive="1" name="Query - aggregate_job_postings_US" description="Connection to the 'aggregate_job_postings_US' query in the workbook." type="5" refreshedVersion="7" background="1" saveData="1">
    <dbPr connection="Provider=Microsoft.Mashup.OleDb.1;Data Source=$Workbook$;Location=aggregate_job_postings_US;Extended Properties=&quot;&quot;" command="SELECT * FROM [aggregate_job_postings_US]"/>
  </connection>
</connections>
</file>

<file path=xl/sharedStrings.xml><?xml version="1.0" encoding="utf-8"?>
<sst xmlns="http://schemas.openxmlformats.org/spreadsheetml/2006/main" count="58" uniqueCount="42">
  <si>
    <t>date</t>
  </si>
  <si>
    <t>ur</t>
  </si>
  <si>
    <t>pa_nonemp</t>
  </si>
  <si>
    <t>Source</t>
  </si>
  <si>
    <t>Release</t>
  </si>
  <si>
    <t>Release.Last release time</t>
  </si>
  <si>
    <t>U.S. Bureau of Labor Statistics (BLS)</t>
  </si>
  <si>
    <t>Job Openings &amp; Labor Turnover Survey (JOLTS)</t>
  </si>
  <si>
    <t>CPS Labor Force Statistics (Add-On)</t>
  </si>
  <si>
    <t>open_unemp</t>
  </si>
  <si>
    <t>1 - PA EPOP</t>
  </si>
  <si>
    <t>U/V</t>
  </si>
  <si>
    <t>unemp_open</t>
  </si>
  <si>
    <t>ECI Wages</t>
  </si>
  <si>
    <t>Employment Situation</t>
  </si>
  <si>
    <t>open_rate</t>
  </si>
  <si>
    <t>CPI</t>
  </si>
  <si>
    <t>Core CPI</t>
  </si>
  <si>
    <t>corecpi_growth</t>
  </si>
  <si>
    <t>Federal Reserve Bank of Cleveland</t>
  </si>
  <si>
    <t>Current Median CPI</t>
  </si>
  <si>
    <t>Median CPI</t>
  </si>
  <si>
    <t>Trimmed Mean CPI</t>
  </si>
  <si>
    <t>cpi_growth</t>
  </si>
  <si>
    <t>mediancpi_growth</t>
  </si>
  <si>
    <t>trimmeancpi_growth</t>
  </si>
  <si>
    <t>V/U</t>
  </si>
  <si>
    <t>Openings Rate</t>
  </si>
  <si>
    <t>Quits Rate</t>
  </si>
  <si>
    <t>quit_rate</t>
  </si>
  <si>
    <t>United States, Consumer Price Index, Current Median CPI, SA, AR, Change P/P</t>
  </si>
  <si>
    <t>FRB Cleveland Median</t>
  </si>
  <si>
    <t>FRB Cleveland 16% Trimmed-Mean</t>
  </si>
  <si>
    <t>United States, SA</t>
  </si>
  <si>
    <t>Consumer Price Index, All Urban Consumers, U.S. City Average, All Items, Index</t>
  </si>
  <si>
    <t>Consumer Price Index, All Urban Consumers, U.S. City Average, All Items Less Food &amp; Energy, Index</t>
  </si>
  <si>
    <t>BLS, CPS, Labor Force Statistics, Employment-Population Ratio - 25-54 Yrs.</t>
  </si>
  <si>
    <t>BLS, CPS, Labor Force Statistics, Unemployment Level [thousands]</t>
  </si>
  <si>
    <t>Labor Turnover, Openings (Worker Flows), Nonfarm, Total [thousands]</t>
  </si>
  <si>
    <t>Labor Turnover, Quits, Nonfarm, Total [thousands]</t>
  </si>
  <si>
    <t>Employment, Payroll, Nonfarm, Payroll, Total [thousands]</t>
  </si>
  <si>
    <t>BLS, CPS, Labor Force Statistics, Unemployment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</si>
</sst>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mm"/>
    <numFmt numFmtId="165" formatCode="0.000"/>
    <numFmt numFmtId="166" formatCode="0.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4" fontId="0" fillId="0" borderId="0" xfId="0" applyNumberFormat="1"/>
    <xf numFmtId="22" fontId="0" fillId="0" borderId="0" xfId="0" applyNumberFormat="1"/>
    <xf numFmtId="0" fontId="0" fillId="2" borderId="0" xfId="0" applyFill="1"/>
    <xf numFmtId="166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53340</xdr:colOff>
          <xdr:row>3</xdr:row>
          <xdr:rowOff>60960</xdr:rowOff>
        </xdr:from>
        <xdr:to>
          <xdr:col>2</xdr:col>
          <xdr:colOff>0</xdr:colOff>
          <xdr:row>4</xdr:row>
          <xdr:rowOff>167640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57150</xdr:colOff>
          <xdr:row>1</xdr:row>
          <xdr:rowOff>106680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1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eaaa3808a235de1/Work/Projects/Macro%20Data/Dashboar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mb"/>
      <sheetName val="mb_pvt"/>
      <sheetName val="mb_pns"/>
      <sheetName val="mb_pvt_emp"/>
      <sheetName val="mb_pns_emp"/>
      <sheetName val="mb_pvt_hr"/>
      <sheetName val="mb_pns_hr"/>
      <sheetName val="earnings"/>
      <sheetName val="indeed"/>
      <sheetName val="stata_lfpr_month"/>
      <sheetName val="stata_epop_month"/>
      <sheetName val="cbo_monthly_emp"/>
      <sheetName val="cbo_20_01"/>
    </sheetNames>
    <sheetDataSet>
      <sheetData sheetId="0"/>
      <sheetData sheetId="1">
        <row r="8">
          <cell r="B8">
            <v>44469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3B17F-D8AF-4B83-AF60-B187586ACF63}">
  <dimension ref="A3:AJ240"/>
  <sheetViews>
    <sheetView topLeftCell="B4" workbookViewId="0">
      <pane xSplit="1" ySplit="4" topLeftCell="C8" activePane="bottomRight" state="frozen"/>
      <selection activeCell="B4" sqref="B4"/>
      <selection pane="topRight" activeCell="C4" sqref="C4"/>
      <selection pane="bottomLeft" activeCell="B8" sqref="B8"/>
      <selection pane="bottomRight" activeCell="L4" sqref="G1:L1048576"/>
    </sheetView>
  </sheetViews>
  <sheetFormatPr defaultRowHeight="14.4" x14ac:dyDescent="0.55000000000000004"/>
  <cols>
    <col min="1" max="1" width="10.15625" bestFit="1" customWidth="1"/>
    <col min="2" max="2" width="11.68359375" bestFit="1" customWidth="1"/>
  </cols>
  <sheetData>
    <row r="3" spans="1:36" x14ac:dyDescent="0.55000000000000004">
      <c r="B3" t="s">
        <v>33</v>
      </c>
    </row>
    <row r="4" spans="1:36" x14ac:dyDescent="0.55000000000000004">
      <c r="C4" t="s">
        <v>34</v>
      </c>
      <c r="D4" t="s">
        <v>35</v>
      </c>
      <c r="E4" s="7"/>
      <c r="F4" s="7"/>
      <c r="G4" t="s">
        <v>36</v>
      </c>
      <c r="H4" t="s">
        <v>37</v>
      </c>
      <c r="I4" t="s">
        <v>38</v>
      </c>
      <c r="J4" t="s">
        <v>39</v>
      </c>
      <c r="K4" t="s">
        <v>40</v>
      </c>
      <c r="L4" s="7"/>
      <c r="M4" t="s">
        <v>41</v>
      </c>
      <c r="N4" s="7"/>
    </row>
    <row r="5" spans="1:36" x14ac:dyDescent="0.55000000000000004">
      <c r="B5" t="s">
        <v>3</v>
      </c>
      <c r="C5" t="s">
        <v>6</v>
      </c>
      <c r="D5" t="s">
        <v>6</v>
      </c>
      <c r="E5">
        <v>6</v>
      </c>
      <c r="F5">
        <f>E5+1</f>
        <v>7</v>
      </c>
      <c r="G5" t="s">
        <v>6</v>
      </c>
      <c r="H5" t="s">
        <v>6</v>
      </c>
      <c r="I5" t="s">
        <v>6</v>
      </c>
      <c r="J5" t="s">
        <v>6</v>
      </c>
      <c r="K5" t="s">
        <v>6</v>
      </c>
      <c r="M5" t="s">
        <v>6</v>
      </c>
    </row>
    <row r="6" spans="1:36" x14ac:dyDescent="0.55000000000000004">
      <c r="B6" t="s">
        <v>4</v>
      </c>
      <c r="C6" t="s">
        <v>16</v>
      </c>
      <c r="D6" t="s">
        <v>16</v>
      </c>
      <c r="G6" t="s">
        <v>8</v>
      </c>
      <c r="H6" t="s">
        <v>8</v>
      </c>
      <c r="I6" t="s">
        <v>7</v>
      </c>
      <c r="J6" t="s">
        <v>7</v>
      </c>
      <c r="K6" t="s">
        <v>14</v>
      </c>
      <c r="M6" t="s">
        <v>8</v>
      </c>
    </row>
    <row r="7" spans="1:36" x14ac:dyDescent="0.55000000000000004">
      <c r="B7" s="6" t="s">
        <v>5</v>
      </c>
      <c r="C7" s="6">
        <v>44875.354166666664</v>
      </c>
      <c r="D7" s="6">
        <v>44875.354166666664</v>
      </c>
      <c r="E7" s="6" t="s">
        <v>21</v>
      </c>
      <c r="F7" s="6" t="s">
        <v>22</v>
      </c>
      <c r="G7" s="6"/>
      <c r="H7" s="6"/>
      <c r="I7" s="6">
        <v>44866.416666666664</v>
      </c>
      <c r="J7" s="6">
        <v>44866.416666666664</v>
      </c>
      <c r="K7" s="6">
        <v>44869.354166666664</v>
      </c>
      <c r="L7" s="6" t="s">
        <v>10</v>
      </c>
      <c r="M7" s="6"/>
      <c r="N7" t="s">
        <v>11</v>
      </c>
      <c r="O7" t="s">
        <v>26</v>
      </c>
      <c r="P7" t="s">
        <v>27</v>
      </c>
      <c r="Q7" t="s">
        <v>28</v>
      </c>
      <c r="X7" s="6"/>
      <c r="AB7" s="6"/>
      <c r="AC7" s="6"/>
      <c r="AD7" s="6"/>
      <c r="AE7" s="6"/>
      <c r="AF7" s="6"/>
      <c r="AG7" s="6"/>
      <c r="AH7" s="6"/>
      <c r="AI7" s="6"/>
      <c r="AJ7" s="6"/>
    </row>
    <row r="8" spans="1:36" x14ac:dyDescent="0.55000000000000004">
      <c r="B8" s="5">
        <v>36250</v>
      </c>
      <c r="C8" s="2">
        <v>164.73333333333332</v>
      </c>
      <c r="D8" s="2">
        <v>175.63333333333333</v>
      </c>
      <c r="E8" s="4">
        <f>VLOOKUP($B8, 'mb2'!$A:$H, E$5,FALSE)</f>
        <v>100.14675639374907</v>
      </c>
      <c r="F8" s="4">
        <f>VLOOKUP($B8, 'mb2'!$A:$H, F$5,FALSE)</f>
        <v>100.07758806786723</v>
      </c>
      <c r="G8" s="4">
        <v>81.5</v>
      </c>
      <c r="H8" s="4">
        <v>5957</v>
      </c>
      <c r="I8" s="4" t="e">
        <v>#N/A</v>
      </c>
      <c r="J8" s="4" t="e">
        <v>#N/A</v>
      </c>
      <c r="K8" s="4">
        <v>128016.33333333333</v>
      </c>
      <c r="L8" s="4">
        <f>100-G8</f>
        <v>18.5</v>
      </c>
      <c r="M8">
        <v>4.3</v>
      </c>
      <c r="N8" s="3" t="e">
        <f>H8/I8</f>
        <v>#N/A</v>
      </c>
      <c r="O8" s="3" t="e">
        <f t="shared" ref="O8:O11" si="0">I8/H8</f>
        <v>#N/A</v>
      </c>
      <c r="P8" s="2" t="e">
        <f>I8/(I8+K8)*100</f>
        <v>#N/A</v>
      </c>
      <c r="Q8" s="4" t="e">
        <f>J8/K8*100</f>
        <v>#N/A</v>
      </c>
      <c r="S8" s="3"/>
      <c r="T8" s="2"/>
      <c r="X8" s="6"/>
      <c r="AB8" s="6"/>
      <c r="AC8" s="6"/>
      <c r="AD8" s="6"/>
      <c r="AE8" s="6"/>
      <c r="AF8" s="6"/>
      <c r="AG8" s="6"/>
      <c r="AH8" s="6"/>
      <c r="AI8" s="6"/>
      <c r="AJ8" s="6"/>
    </row>
    <row r="9" spans="1:36" x14ac:dyDescent="0.55000000000000004">
      <c r="B9" s="5">
        <v>36341</v>
      </c>
      <c r="C9" s="2">
        <v>165.96666666666667</v>
      </c>
      <c r="D9" s="2">
        <v>176.46666666666667</v>
      </c>
      <c r="E9" s="4">
        <f>VLOOKUP($B9, 'mb2'!$A:$H, E$5,FALSE)</f>
        <v>100.64527349654436</v>
      </c>
      <c r="F9" s="4">
        <f>VLOOKUP($B9, 'mb2'!$A:$H, F$5,FALSE)</f>
        <v>100.54526726701697</v>
      </c>
      <c r="G9" s="4">
        <v>81.400000000000006</v>
      </c>
      <c r="H9" s="4">
        <v>5917</v>
      </c>
      <c r="I9" s="4" t="e">
        <v>#N/A</v>
      </c>
      <c r="J9" s="4" t="e">
        <v>#N/A</v>
      </c>
      <c r="K9" s="4">
        <v>128831.33333333333</v>
      </c>
      <c r="L9" s="4">
        <f t="shared" ref="L9:L72" si="1">100-G9</f>
        <v>18.599999999999994</v>
      </c>
      <c r="M9">
        <v>4.3</v>
      </c>
      <c r="N9" s="3" t="e">
        <f t="shared" ref="N9:N72" si="2">H9/I9</f>
        <v>#N/A</v>
      </c>
      <c r="O9" s="3" t="e">
        <f t="shared" si="0"/>
        <v>#N/A</v>
      </c>
      <c r="P9" s="2" t="e">
        <f t="shared" ref="P9:P72" si="3">I9/(I9+K9)*100</f>
        <v>#N/A</v>
      </c>
      <c r="Q9" s="4" t="e">
        <f t="shared" ref="Q9:Q72" si="4">J9/K9*100</f>
        <v>#N/A</v>
      </c>
      <c r="S9" s="3"/>
      <c r="T9" s="2"/>
      <c r="X9" s="6"/>
      <c r="AB9" s="6"/>
      <c r="AC9" s="6"/>
      <c r="AD9" s="6"/>
      <c r="AE9" s="6"/>
      <c r="AF9" s="6"/>
      <c r="AG9" s="6"/>
      <c r="AH9" s="6"/>
      <c r="AI9" s="6"/>
      <c r="AJ9" s="6"/>
    </row>
    <row r="10" spans="1:36" x14ac:dyDescent="0.55000000000000004">
      <c r="B10" s="5">
        <v>36433</v>
      </c>
      <c r="C10" s="2">
        <v>167.2</v>
      </c>
      <c r="D10" s="2">
        <v>177.4</v>
      </c>
      <c r="E10" s="4">
        <f>VLOOKUP($B10, 'mb2'!$A:$H, E$5,FALSE)</f>
        <v>101.15736179306305</v>
      </c>
      <c r="F10" s="4">
        <f>VLOOKUP($B10, 'mb2'!$A:$H, F$5,FALSE)</f>
        <v>101.04700785546892</v>
      </c>
      <c r="G10" s="4">
        <v>81.3</v>
      </c>
      <c r="H10" s="4">
        <v>5926</v>
      </c>
      <c r="I10" s="4" t="e">
        <v>#N/A</v>
      </c>
      <c r="J10" s="4" t="e">
        <v>#N/A</v>
      </c>
      <c r="K10" s="4">
        <v>129585</v>
      </c>
      <c r="L10" s="4">
        <f t="shared" si="1"/>
        <v>18.700000000000003</v>
      </c>
      <c r="M10">
        <v>4.2</v>
      </c>
      <c r="N10" s="3" t="e">
        <f t="shared" si="2"/>
        <v>#N/A</v>
      </c>
      <c r="O10" s="3" t="e">
        <f t="shared" si="0"/>
        <v>#N/A</v>
      </c>
      <c r="P10" s="2" t="e">
        <f t="shared" si="3"/>
        <v>#N/A</v>
      </c>
      <c r="Q10" s="4" t="e">
        <f t="shared" si="4"/>
        <v>#N/A</v>
      </c>
      <c r="S10" s="3"/>
      <c r="T10" s="2"/>
      <c r="X10" s="6"/>
      <c r="AB10" s="6"/>
      <c r="AC10" s="6"/>
      <c r="AD10" s="6"/>
      <c r="AE10" s="6"/>
      <c r="AF10" s="6"/>
      <c r="AG10" s="6"/>
      <c r="AH10" s="6"/>
      <c r="AI10" s="6"/>
      <c r="AJ10" s="6"/>
    </row>
    <row r="11" spans="1:36" x14ac:dyDescent="0.55000000000000004">
      <c r="B11" s="5">
        <v>36525</v>
      </c>
      <c r="C11" s="2">
        <v>168.43333333333334</v>
      </c>
      <c r="D11" s="2">
        <v>178.4</v>
      </c>
      <c r="E11" s="4">
        <f>VLOOKUP($B11, 'mb2'!$A:$H, E$5,FALSE)</f>
        <v>101.69747066680618</v>
      </c>
      <c r="F11" s="4">
        <f>VLOOKUP($B11, 'mb2'!$A:$H, F$5,FALSE)</f>
        <v>101.57771045053573</v>
      </c>
      <c r="G11" s="4">
        <v>81.5</v>
      </c>
      <c r="H11" s="4">
        <v>5716</v>
      </c>
      <c r="I11" s="4" t="e">
        <v>#N/A</v>
      </c>
      <c r="J11" s="4" t="e">
        <v>#N/A</v>
      </c>
      <c r="K11" s="4">
        <v>130471.66666666667</v>
      </c>
      <c r="L11" s="4">
        <f t="shared" si="1"/>
        <v>18.5</v>
      </c>
      <c r="M11">
        <v>4.0999999999999996</v>
      </c>
      <c r="N11" s="3" t="e">
        <f t="shared" si="2"/>
        <v>#N/A</v>
      </c>
      <c r="O11" s="3" t="e">
        <f t="shared" si="0"/>
        <v>#N/A</v>
      </c>
      <c r="P11" s="2" t="e">
        <f t="shared" si="3"/>
        <v>#N/A</v>
      </c>
      <c r="Q11" s="4" t="e">
        <f t="shared" si="4"/>
        <v>#N/A</v>
      </c>
      <c r="S11" s="3"/>
      <c r="T11" s="2"/>
      <c r="X11" s="6"/>
      <c r="AB11" s="6"/>
      <c r="AC11" s="6"/>
      <c r="AD11" s="6"/>
      <c r="AE11" s="6"/>
      <c r="AF11" s="6"/>
      <c r="AG11" s="6"/>
      <c r="AH11" s="6"/>
      <c r="AI11" s="6"/>
      <c r="AJ11" s="6"/>
    </row>
    <row r="12" spans="1:36" x14ac:dyDescent="0.55000000000000004">
      <c r="A12" s="5"/>
      <c r="B12" s="5">
        <v>36616</v>
      </c>
      <c r="C12">
        <v>170.1</v>
      </c>
      <c r="D12">
        <v>179.56666666666669</v>
      </c>
      <c r="E12" s="4">
        <f>VLOOKUP($B12, 'mb2'!$A:$H, E$5,FALSE)</f>
        <v>102.47725845170066</v>
      </c>
      <c r="F12" s="4">
        <f>VLOOKUP($B12, 'mb2'!$A:$H, F$5,FALSE)</f>
        <v>102.29280525454408</v>
      </c>
      <c r="G12" s="4">
        <v>81.8</v>
      </c>
      <c r="H12" s="4">
        <v>5766</v>
      </c>
      <c r="I12" s="4" t="e">
        <v>#N/A</v>
      </c>
      <c r="J12" s="4" t="e">
        <v>#N/A</v>
      </c>
      <c r="K12" s="4">
        <v>131241.66666666669</v>
      </c>
      <c r="L12" s="4">
        <f t="shared" si="1"/>
        <v>18.200000000000003</v>
      </c>
      <c r="M12">
        <v>4</v>
      </c>
      <c r="N12" s="3" t="e">
        <f t="shared" si="2"/>
        <v>#N/A</v>
      </c>
      <c r="O12" s="3" t="e">
        <f>I12/H12</f>
        <v>#N/A</v>
      </c>
      <c r="P12" s="2" t="e">
        <f t="shared" si="3"/>
        <v>#N/A</v>
      </c>
      <c r="Q12" s="4" t="e">
        <f t="shared" si="4"/>
        <v>#N/A</v>
      </c>
      <c r="S12" s="3"/>
      <c r="T12" s="2"/>
      <c r="U12" s="3"/>
      <c r="V12" s="3"/>
      <c r="W12" s="3"/>
    </row>
    <row r="13" spans="1:36" x14ac:dyDescent="0.55000000000000004">
      <c r="A13" s="5"/>
      <c r="B13" s="5">
        <v>36707</v>
      </c>
      <c r="C13">
        <v>171.43333333333331</v>
      </c>
      <c r="D13">
        <v>180.70000000000002</v>
      </c>
      <c r="E13" s="4">
        <f>VLOOKUP($B13, 'mb2'!$A:$H, E$5,FALSE)</f>
        <v>103.1897163615558</v>
      </c>
      <c r="F13" s="4">
        <f>VLOOKUP($B13, 'mb2'!$A:$H, F$5,FALSE)</f>
        <v>102.96500344538832</v>
      </c>
      <c r="G13" s="4">
        <v>81.7</v>
      </c>
      <c r="H13" s="4">
        <v>5630</v>
      </c>
      <c r="I13" s="4" t="e">
        <v>#N/A</v>
      </c>
      <c r="J13" s="4" t="e">
        <v>#N/A</v>
      </c>
      <c r="K13" s="4">
        <v>132018</v>
      </c>
      <c r="L13" s="4">
        <f t="shared" si="1"/>
        <v>18.299999999999997</v>
      </c>
      <c r="M13">
        <v>3.9</v>
      </c>
      <c r="N13" s="3" t="e">
        <f t="shared" si="2"/>
        <v>#N/A</v>
      </c>
      <c r="O13" s="3" t="e">
        <f t="shared" ref="O13:O76" si="5">I13/H13</f>
        <v>#N/A</v>
      </c>
      <c r="P13" s="2" t="e">
        <f t="shared" si="3"/>
        <v>#N/A</v>
      </c>
      <c r="Q13" s="4" t="e">
        <f t="shared" si="4"/>
        <v>#N/A</v>
      </c>
      <c r="S13" s="3"/>
      <c r="T13" s="2"/>
      <c r="U13" s="3"/>
      <c r="V13" s="3"/>
      <c r="W13" s="3"/>
    </row>
    <row r="14" spans="1:36" x14ac:dyDescent="0.55000000000000004">
      <c r="A14" s="5"/>
      <c r="B14" s="5">
        <v>36799</v>
      </c>
      <c r="C14">
        <v>173</v>
      </c>
      <c r="D14">
        <v>181.9</v>
      </c>
      <c r="E14" s="4">
        <f>VLOOKUP($B14, 'mb2'!$A:$H, E$5,FALSE)</f>
        <v>103.99053751784747</v>
      </c>
      <c r="F14" s="4">
        <f>VLOOKUP($B14, 'mb2'!$A:$H, F$5,FALSE)</f>
        <v>103.73567296820436</v>
      </c>
      <c r="G14" s="4">
        <v>81.2</v>
      </c>
      <c r="H14" s="4">
        <v>5742</v>
      </c>
      <c r="I14" s="4" t="e">
        <v>#N/A</v>
      </c>
      <c r="J14" s="4" t="e">
        <v>#N/A</v>
      </c>
      <c r="K14" s="4">
        <v>132273</v>
      </c>
      <c r="L14" s="4">
        <f t="shared" si="1"/>
        <v>18.799999999999997</v>
      </c>
      <c r="M14">
        <v>4</v>
      </c>
      <c r="N14" s="3" t="e">
        <f t="shared" si="2"/>
        <v>#N/A</v>
      </c>
      <c r="O14" s="3" t="e">
        <f t="shared" si="5"/>
        <v>#N/A</v>
      </c>
      <c r="P14" s="2" t="e">
        <f t="shared" si="3"/>
        <v>#N/A</v>
      </c>
      <c r="Q14" s="4" t="e">
        <f t="shared" si="4"/>
        <v>#N/A</v>
      </c>
      <c r="S14" s="3"/>
      <c r="T14" s="2"/>
      <c r="U14" s="3"/>
      <c r="V14" s="3"/>
      <c r="W14" s="3"/>
    </row>
    <row r="15" spans="1:36" x14ac:dyDescent="0.55000000000000004">
      <c r="A15" s="5"/>
      <c r="B15" s="5">
        <v>36891</v>
      </c>
      <c r="C15">
        <v>174.23333333333335</v>
      </c>
      <c r="D15">
        <v>183</v>
      </c>
      <c r="E15" s="4">
        <f>VLOOKUP($B15, 'mb2'!$A:$H, E$5,FALSE)</f>
        <v>104.72549887729194</v>
      </c>
      <c r="F15" s="4">
        <f>VLOOKUP($B15, 'mb2'!$A:$H, F$5,FALSE)</f>
        <v>104.37949469000056</v>
      </c>
      <c r="G15" s="4">
        <v>81.3</v>
      </c>
      <c r="H15" s="4">
        <v>5603</v>
      </c>
      <c r="I15" s="4" t="e">
        <v>#N/A</v>
      </c>
      <c r="J15" s="4" t="e">
        <v>#N/A</v>
      </c>
      <c r="K15" s="4">
        <v>132538.66666666669</v>
      </c>
      <c r="L15" s="4">
        <f t="shared" si="1"/>
        <v>18.700000000000003</v>
      </c>
      <c r="M15">
        <v>3.9</v>
      </c>
      <c r="N15" s="3" t="e">
        <f t="shared" si="2"/>
        <v>#N/A</v>
      </c>
      <c r="O15" s="3" t="e">
        <f t="shared" si="5"/>
        <v>#N/A</v>
      </c>
      <c r="P15" s="2" t="e">
        <f t="shared" si="3"/>
        <v>#N/A</v>
      </c>
      <c r="Q15" s="4" t="e">
        <f t="shared" si="4"/>
        <v>#N/A</v>
      </c>
      <c r="S15" s="3"/>
      <c r="T15" s="2"/>
      <c r="U15" s="3"/>
      <c r="V15" s="3"/>
      <c r="W15" s="3"/>
    </row>
    <row r="16" spans="1:36" x14ac:dyDescent="0.55000000000000004">
      <c r="A16" s="5"/>
      <c r="B16" s="5">
        <v>36981</v>
      </c>
      <c r="C16">
        <v>175.9</v>
      </c>
      <c r="D16">
        <v>184.33333333333334</v>
      </c>
      <c r="E16" s="4">
        <f>VLOOKUP($B16, 'mb2'!$A:$H, E$5,FALSE)</f>
        <v>105.59109570844363</v>
      </c>
      <c r="F16" s="4">
        <f>VLOOKUP($B16, 'mb2'!$A:$H, F$5,FALSE)</f>
        <v>105.19511893381701</v>
      </c>
      <c r="G16" s="4">
        <v>81.3</v>
      </c>
      <c r="H16" s="4">
        <v>6084</v>
      </c>
      <c r="I16" s="4">
        <v>5031</v>
      </c>
      <c r="J16" s="4">
        <v>3117.3333333333335</v>
      </c>
      <c r="K16" s="4">
        <v>132744.66666666669</v>
      </c>
      <c r="L16" s="4">
        <f t="shared" si="1"/>
        <v>18.700000000000003</v>
      </c>
      <c r="M16">
        <v>4.2</v>
      </c>
      <c r="N16" s="3">
        <f t="shared" si="2"/>
        <v>1.2093023255813953</v>
      </c>
      <c r="O16" s="3">
        <f t="shared" si="5"/>
        <v>0.82692307692307687</v>
      </c>
      <c r="P16" s="2">
        <f t="shared" si="3"/>
        <v>3.6515882098193431</v>
      </c>
      <c r="Q16" s="4">
        <f t="shared" si="4"/>
        <v>2.3483680449183142</v>
      </c>
      <c r="S16" s="3"/>
      <c r="T16" s="2"/>
      <c r="U16" s="3"/>
      <c r="V16" s="3"/>
      <c r="W16" s="3"/>
    </row>
    <row r="17" spans="1:23" x14ac:dyDescent="0.55000000000000004">
      <c r="A17" s="5"/>
      <c r="B17" s="5">
        <v>37072</v>
      </c>
      <c r="C17">
        <v>177.13333333333335</v>
      </c>
      <c r="D17">
        <v>185.46666666666667</v>
      </c>
      <c r="E17" s="4">
        <f>VLOOKUP($B17, 'mb2'!$A:$H, E$5,FALSE)</f>
        <v>106.4252906865632</v>
      </c>
      <c r="F17" s="4">
        <f>VLOOKUP($B17, 'mb2'!$A:$H, F$5,FALSE)</f>
        <v>105.90040694079026</v>
      </c>
      <c r="G17" s="4">
        <v>80.8</v>
      </c>
      <c r="H17" s="4">
        <v>6327</v>
      </c>
      <c r="I17" s="4">
        <v>4467</v>
      </c>
      <c r="J17" s="4">
        <v>3011.3333333333335</v>
      </c>
      <c r="K17" s="4">
        <v>132390.66666666669</v>
      </c>
      <c r="L17" s="4">
        <f t="shared" si="1"/>
        <v>19.200000000000003</v>
      </c>
      <c r="M17">
        <v>4.4000000000000004</v>
      </c>
      <c r="N17" s="3">
        <f t="shared" si="2"/>
        <v>1.4163868368032237</v>
      </c>
      <c r="O17" s="3">
        <f t="shared" si="5"/>
        <v>0.70602181128496921</v>
      </c>
      <c r="P17" s="2">
        <f t="shared" si="3"/>
        <v>3.2639749813066126</v>
      </c>
      <c r="Q17" s="4">
        <f t="shared" si="4"/>
        <v>2.2745812897183084</v>
      </c>
      <c r="S17" s="3"/>
      <c r="T17" s="2"/>
      <c r="U17" s="3"/>
      <c r="V17" s="3"/>
      <c r="W17" s="3"/>
    </row>
    <row r="18" spans="1:23" x14ac:dyDescent="0.55000000000000004">
      <c r="A18" s="5"/>
      <c r="B18" s="5">
        <v>37164</v>
      </c>
      <c r="C18">
        <v>177.63333333333333</v>
      </c>
      <c r="D18">
        <v>186.73333333333335</v>
      </c>
      <c r="E18" s="4">
        <f>VLOOKUP($B18, 'mb2'!$A:$H, E$5,FALSE)</f>
        <v>107.25014077115094</v>
      </c>
      <c r="F18" s="4">
        <f>VLOOKUP($B18, 'mb2'!$A:$H, F$5,FALSE)</f>
        <v>106.53766405326529</v>
      </c>
      <c r="G18" s="4">
        <v>80.3</v>
      </c>
      <c r="H18" s="4">
        <v>6922</v>
      </c>
      <c r="I18" s="4">
        <v>4180.666666666667</v>
      </c>
      <c r="J18" s="4">
        <v>2859.3333333333335</v>
      </c>
      <c r="K18" s="4">
        <v>131992</v>
      </c>
      <c r="L18" s="4">
        <f t="shared" si="1"/>
        <v>19.700000000000003</v>
      </c>
      <c r="M18">
        <v>4.8</v>
      </c>
      <c r="N18" s="3">
        <f t="shared" si="2"/>
        <v>1.6557167915802902</v>
      </c>
      <c r="O18" s="3">
        <f t="shared" si="5"/>
        <v>0.60396802465568722</v>
      </c>
      <c r="P18" s="2">
        <f t="shared" si="3"/>
        <v>3.0701217571808348</v>
      </c>
      <c r="Q18" s="4">
        <f t="shared" si="4"/>
        <v>2.1662929066408068</v>
      </c>
      <c r="S18" s="3"/>
      <c r="T18" s="2"/>
      <c r="U18" s="3"/>
      <c r="V18" s="3"/>
      <c r="W18" s="3"/>
    </row>
    <row r="19" spans="1:23" x14ac:dyDescent="0.55000000000000004">
      <c r="A19" s="5"/>
      <c r="B19" s="5">
        <v>37256</v>
      </c>
      <c r="C19">
        <v>177.5</v>
      </c>
      <c r="D19">
        <v>187.96666666666667</v>
      </c>
      <c r="E19" s="4">
        <f>VLOOKUP($B19, 'mb2'!$A:$H, E$5,FALSE)</f>
        <v>108.16969287802759</v>
      </c>
      <c r="F19" s="4">
        <f>VLOOKUP($B19, 'mb2'!$A:$H, F$5,FALSE)</f>
        <v>107.11293581785795</v>
      </c>
      <c r="G19" s="4">
        <v>79.8</v>
      </c>
      <c r="H19" s="4">
        <v>7985</v>
      </c>
      <c r="I19" s="4">
        <v>3719.6666666666665</v>
      </c>
      <c r="J19" s="4">
        <v>2638</v>
      </c>
      <c r="K19" s="4">
        <v>131192.66666666669</v>
      </c>
      <c r="L19" s="4">
        <f t="shared" si="1"/>
        <v>20.200000000000003</v>
      </c>
      <c r="M19">
        <v>5.5</v>
      </c>
      <c r="N19" s="3">
        <f t="shared" si="2"/>
        <v>2.146697732771754</v>
      </c>
      <c r="O19" s="3">
        <f t="shared" si="5"/>
        <v>0.46583176789814235</v>
      </c>
      <c r="P19" s="2">
        <f t="shared" si="3"/>
        <v>2.7570990544477025</v>
      </c>
      <c r="Q19" s="4">
        <f t="shared" si="4"/>
        <v>2.0107831230404138</v>
      </c>
      <c r="S19" s="3"/>
      <c r="T19" s="2"/>
      <c r="U19" s="3"/>
      <c r="V19" s="3"/>
      <c r="W19" s="3"/>
    </row>
    <row r="20" spans="1:23" x14ac:dyDescent="0.55000000000000004">
      <c r="A20" s="5"/>
      <c r="B20" s="5">
        <v>37346</v>
      </c>
      <c r="C20">
        <v>178.06666666666669</v>
      </c>
      <c r="D20">
        <v>189</v>
      </c>
      <c r="E20" s="4">
        <f>VLOOKUP($B20, 'mb2'!$A:$H, E$5,FALSE)</f>
        <v>108.95180788051194</v>
      </c>
      <c r="F20" s="4">
        <f>VLOOKUP($B20, 'mb2'!$A:$H, F$5,FALSE)</f>
        <v>107.62988871651005</v>
      </c>
      <c r="G20" s="4">
        <v>79.7</v>
      </c>
      <c r="H20" s="4">
        <v>8234</v>
      </c>
      <c r="I20" s="4">
        <v>3582.3333333333335</v>
      </c>
      <c r="J20" s="4">
        <v>2636.6666666666665</v>
      </c>
      <c r="K20" s="4">
        <v>130768.33333333333</v>
      </c>
      <c r="L20" s="4">
        <f t="shared" si="1"/>
        <v>20.299999999999997</v>
      </c>
      <c r="M20">
        <v>5.7</v>
      </c>
      <c r="N20" s="3">
        <f t="shared" si="2"/>
        <v>2.2985019075090722</v>
      </c>
      <c r="O20" s="3">
        <f t="shared" si="5"/>
        <v>0.43506598655979273</v>
      </c>
      <c r="P20" s="2">
        <f t="shared" si="3"/>
        <v>2.6664053273523023</v>
      </c>
      <c r="Q20" s="4">
        <f t="shared" si="4"/>
        <v>2.0162883470768915</v>
      </c>
      <c r="S20" s="3"/>
      <c r="T20" s="2"/>
      <c r="U20" s="3"/>
      <c r="V20" s="3"/>
      <c r="W20" s="3"/>
    </row>
    <row r="21" spans="1:23" x14ac:dyDescent="0.55000000000000004">
      <c r="A21" s="5"/>
      <c r="B21" s="5">
        <v>37437</v>
      </c>
      <c r="C21">
        <v>179.46666666666667</v>
      </c>
      <c r="D21">
        <v>189.96666666666667</v>
      </c>
      <c r="E21" s="4">
        <f>VLOOKUP($B21, 'mb2'!$A:$H, E$5,FALSE)</f>
        <v>109.68567317334021</v>
      </c>
      <c r="F21" s="4">
        <f>VLOOKUP($B21, 'mb2'!$A:$H, F$5,FALSE)</f>
        <v>108.20410581049293</v>
      </c>
      <c r="G21" s="4">
        <v>79.400000000000006</v>
      </c>
      <c r="H21" s="4">
        <v>8464</v>
      </c>
      <c r="I21" s="4">
        <v>3446.6666666666665</v>
      </c>
      <c r="J21" s="4">
        <v>2561</v>
      </c>
      <c r="K21" s="4">
        <v>130647</v>
      </c>
      <c r="L21" s="4">
        <f t="shared" si="1"/>
        <v>20.599999999999994</v>
      </c>
      <c r="M21">
        <v>5.8</v>
      </c>
      <c r="N21" s="3">
        <f t="shared" si="2"/>
        <v>2.455705996131528</v>
      </c>
      <c r="O21" s="3">
        <f t="shared" si="5"/>
        <v>0.40721487082545682</v>
      </c>
      <c r="P21" s="2">
        <f t="shared" si="3"/>
        <v>2.5703426212025922</v>
      </c>
      <c r="Q21" s="4">
        <f t="shared" si="4"/>
        <v>1.9602440163187826</v>
      </c>
      <c r="S21" s="3"/>
      <c r="T21" s="2"/>
      <c r="U21" s="3"/>
      <c r="V21" s="3"/>
      <c r="W21" s="3"/>
    </row>
    <row r="22" spans="1:23" x14ac:dyDescent="0.55000000000000004">
      <c r="A22" s="5"/>
      <c r="B22" s="5">
        <v>37529</v>
      </c>
      <c r="C22">
        <v>180.43333333333331</v>
      </c>
      <c r="D22">
        <v>190.9666666666667</v>
      </c>
      <c r="E22" s="4">
        <f>VLOOKUP($B22, 'mb2'!$A:$H, E$5,FALSE)</f>
        <v>110.33341941067533</v>
      </c>
      <c r="F22" s="4">
        <f>VLOOKUP($B22, 'mb2'!$A:$H, F$5,FALSE)</f>
        <v>108.77413957566904</v>
      </c>
      <c r="G22" s="4">
        <v>79.2</v>
      </c>
      <c r="H22" s="4">
        <v>8315</v>
      </c>
      <c r="I22" s="4">
        <v>3395</v>
      </c>
      <c r="J22" s="4">
        <v>2547.6666666666665</v>
      </c>
      <c r="K22" s="4">
        <v>130559.33333333333</v>
      </c>
      <c r="L22" s="4">
        <f t="shared" si="1"/>
        <v>20.799999999999997</v>
      </c>
      <c r="M22">
        <v>5.7</v>
      </c>
      <c r="N22" s="3">
        <f t="shared" si="2"/>
        <v>2.4491899852724597</v>
      </c>
      <c r="O22" s="3">
        <f t="shared" si="5"/>
        <v>0.40829825616355986</v>
      </c>
      <c r="P22" s="2">
        <f t="shared" si="3"/>
        <v>2.5344458185998713</v>
      </c>
      <c r="Q22" s="4">
        <f t="shared" si="4"/>
        <v>1.9513477907873302</v>
      </c>
      <c r="S22" s="3"/>
      <c r="T22" s="2"/>
      <c r="U22" s="3"/>
      <c r="V22" s="3"/>
      <c r="W22" s="3"/>
    </row>
    <row r="23" spans="1:23" x14ac:dyDescent="0.55000000000000004">
      <c r="A23" s="5"/>
      <c r="B23" s="5">
        <v>37621</v>
      </c>
      <c r="C23">
        <v>181.5</v>
      </c>
      <c r="D23">
        <v>191.83333333333334</v>
      </c>
      <c r="E23" s="4">
        <f>VLOOKUP($B23, 'mb2'!$A:$H, E$5,FALSE)</f>
        <v>110.98629750177825</v>
      </c>
      <c r="F23" s="4">
        <f>VLOOKUP($B23, 'mb2'!$A:$H, F$5,FALSE)</f>
        <v>109.34554847272783</v>
      </c>
      <c r="G23" s="4">
        <v>79</v>
      </c>
      <c r="H23" s="4">
        <v>8489</v>
      </c>
      <c r="I23" s="4">
        <v>3387.3333333333335</v>
      </c>
      <c r="J23" s="4">
        <v>2442.3333333333335</v>
      </c>
      <c r="K23" s="4">
        <v>130571.66666666667</v>
      </c>
      <c r="L23" s="4">
        <f t="shared" si="1"/>
        <v>21</v>
      </c>
      <c r="M23">
        <v>5.8</v>
      </c>
      <c r="N23" s="3">
        <f t="shared" si="2"/>
        <v>2.506101161188742</v>
      </c>
      <c r="O23" s="3">
        <f t="shared" si="5"/>
        <v>0.39902619075666551</v>
      </c>
      <c r="P23" s="2">
        <f t="shared" si="3"/>
        <v>2.5286343831570357</v>
      </c>
      <c r="Q23" s="4">
        <f t="shared" si="4"/>
        <v>1.8704925775117114</v>
      </c>
      <c r="S23" s="3"/>
      <c r="T23" s="2"/>
      <c r="U23" s="3"/>
      <c r="V23" s="3"/>
      <c r="W23" s="3"/>
    </row>
    <row r="24" spans="1:23" x14ac:dyDescent="0.55000000000000004">
      <c r="A24" s="5"/>
      <c r="B24" s="5">
        <v>37711</v>
      </c>
      <c r="C24">
        <v>183.36666666666667</v>
      </c>
      <c r="D24">
        <v>192.46666666666667</v>
      </c>
      <c r="E24" s="4">
        <f>VLOOKUP($B24, 'mb2'!$A:$H, E$5,FALSE)</f>
        <v>111.5839303312323</v>
      </c>
      <c r="F24" s="4">
        <f>VLOOKUP($B24, 'mb2'!$A:$H, F$5,FALSE)</f>
        <v>109.88846511201855</v>
      </c>
      <c r="G24" s="4">
        <v>78.900000000000006</v>
      </c>
      <c r="H24" s="4">
        <v>8575</v>
      </c>
      <c r="I24" s="4">
        <v>3256.3333333333335</v>
      </c>
      <c r="J24" s="4">
        <v>2437.6666666666665</v>
      </c>
      <c r="K24" s="4">
        <v>130418.66666666667</v>
      </c>
      <c r="L24" s="4">
        <f t="shared" si="1"/>
        <v>21.099999999999994</v>
      </c>
      <c r="M24">
        <v>5.9</v>
      </c>
      <c r="N24" s="3">
        <f t="shared" si="2"/>
        <v>2.6333299211792403</v>
      </c>
      <c r="O24" s="3">
        <f t="shared" si="5"/>
        <v>0.37974732750242957</v>
      </c>
      <c r="P24" s="2">
        <f t="shared" si="3"/>
        <v>2.4360077301913847</v>
      </c>
      <c r="Q24" s="4">
        <f t="shared" si="4"/>
        <v>1.8691087165436437</v>
      </c>
      <c r="S24" s="3"/>
      <c r="T24" s="2"/>
      <c r="U24" s="3"/>
      <c r="V24" s="3"/>
      <c r="W24" s="3"/>
    </row>
    <row r="25" spans="1:23" x14ac:dyDescent="0.55000000000000004">
      <c r="A25" s="5"/>
      <c r="B25" s="5">
        <v>37802</v>
      </c>
      <c r="C25">
        <v>183.06666666666669</v>
      </c>
      <c r="D25">
        <v>192.79999999999998</v>
      </c>
      <c r="E25" s="4">
        <f>VLOOKUP($B25, 'mb2'!$A:$H, E$5,FALSE)</f>
        <v>111.86655782937699</v>
      </c>
      <c r="F25" s="4">
        <f>VLOOKUP($B25, 'mb2'!$A:$H, F$5,FALSE)</f>
        <v>110.12030919529104</v>
      </c>
      <c r="G25" s="4">
        <v>79</v>
      </c>
      <c r="H25" s="4">
        <v>9022</v>
      </c>
      <c r="I25" s="4">
        <v>3262.3333333333335</v>
      </c>
      <c r="J25" s="4">
        <v>2295</v>
      </c>
      <c r="K25" s="4">
        <v>130189</v>
      </c>
      <c r="L25" s="4">
        <f t="shared" si="1"/>
        <v>21</v>
      </c>
      <c r="M25">
        <v>6.2</v>
      </c>
      <c r="N25" s="3">
        <f t="shared" si="2"/>
        <v>2.7655052620823541</v>
      </c>
      <c r="O25" s="3">
        <f t="shared" si="5"/>
        <v>0.36159757629498263</v>
      </c>
      <c r="P25" s="2">
        <f t="shared" si="3"/>
        <v>2.4445865409112937</v>
      </c>
      <c r="Q25" s="4">
        <f t="shared" si="4"/>
        <v>1.7628217437725153</v>
      </c>
      <c r="S25" s="3"/>
      <c r="T25" s="2"/>
      <c r="U25" s="3"/>
      <c r="V25" s="3"/>
      <c r="W25" s="3"/>
    </row>
    <row r="26" spans="1:23" x14ac:dyDescent="0.55000000000000004">
      <c r="A26" s="5"/>
      <c r="B26" s="5">
        <v>37894</v>
      </c>
      <c r="C26">
        <v>184.43333333333331</v>
      </c>
      <c r="D26">
        <v>193.56666666666669</v>
      </c>
      <c r="E26" s="4">
        <f>VLOOKUP($B26, 'mb2'!$A:$H, E$5,FALSE)</f>
        <v>112.42344487421586</v>
      </c>
      <c r="F26" s="4">
        <f>VLOOKUP($B26, 'mb2'!$A:$H, F$5,FALSE)</f>
        <v>110.6669560102663</v>
      </c>
      <c r="G26" s="4">
        <v>78.7</v>
      </c>
      <c r="H26" s="4">
        <v>8943</v>
      </c>
      <c r="I26" s="4">
        <v>3087.3333333333335</v>
      </c>
      <c r="J26" s="4">
        <v>2273.3333333333335</v>
      </c>
      <c r="K26" s="4">
        <v>130198</v>
      </c>
      <c r="L26" s="4">
        <f t="shared" si="1"/>
        <v>21.299999999999997</v>
      </c>
      <c r="M26">
        <v>6.1</v>
      </c>
      <c r="N26" s="3">
        <f t="shared" si="2"/>
        <v>2.8966745843230401</v>
      </c>
      <c r="O26" s="3">
        <f t="shared" si="5"/>
        <v>0.34522345223452239</v>
      </c>
      <c r="P26" s="2">
        <f t="shared" si="3"/>
        <v>2.3163338801968707</v>
      </c>
      <c r="Q26" s="4">
        <f t="shared" si="4"/>
        <v>1.7460585672078939</v>
      </c>
      <c r="S26" s="3"/>
      <c r="T26" s="2"/>
      <c r="U26" s="3"/>
      <c r="V26" s="3"/>
      <c r="W26" s="3"/>
    </row>
    <row r="27" spans="1:23" x14ac:dyDescent="0.55000000000000004">
      <c r="A27" s="5"/>
      <c r="B27" s="5">
        <v>37986</v>
      </c>
      <c r="C27">
        <v>185.13333333333333</v>
      </c>
      <c r="D27">
        <v>194.06666666666669</v>
      </c>
      <c r="E27" s="4">
        <f>VLOOKUP($B27, 'mb2'!$A:$H, E$5,FALSE)</f>
        <v>112.94606274033526</v>
      </c>
      <c r="F27" s="4">
        <f>VLOOKUP($B27, 'mb2'!$A:$H, F$5,FALSE)</f>
        <v>111.10356197832675</v>
      </c>
      <c r="G27" s="4">
        <v>78.7</v>
      </c>
      <c r="H27" s="4">
        <v>8542</v>
      </c>
      <c r="I27" s="4">
        <v>3347.6666666666665</v>
      </c>
      <c r="J27" s="4">
        <v>2423.3333333333335</v>
      </c>
      <c r="K27" s="4">
        <v>130505.33333333333</v>
      </c>
      <c r="L27" s="4">
        <f t="shared" si="1"/>
        <v>21.299999999999997</v>
      </c>
      <c r="M27">
        <v>5.8</v>
      </c>
      <c r="N27" s="3">
        <f t="shared" si="2"/>
        <v>2.5516279996017128</v>
      </c>
      <c r="O27" s="3">
        <f t="shared" si="5"/>
        <v>0.39190665730117846</v>
      </c>
      <c r="P27" s="2">
        <f t="shared" si="3"/>
        <v>2.5010023433667281</v>
      </c>
      <c r="Q27" s="4">
        <f t="shared" si="4"/>
        <v>1.8568845206837012</v>
      </c>
      <c r="S27" s="3"/>
      <c r="T27" s="2"/>
      <c r="U27" s="3"/>
      <c r="V27" s="3"/>
      <c r="W27" s="3"/>
    </row>
    <row r="28" spans="1:23" x14ac:dyDescent="0.55000000000000004">
      <c r="A28" s="5"/>
      <c r="B28" s="5">
        <v>38077</v>
      </c>
      <c r="C28">
        <v>186.70000000000002</v>
      </c>
      <c r="D28">
        <v>195</v>
      </c>
      <c r="E28" s="4">
        <f>VLOOKUP($B28, 'mb2'!$A:$H, E$5,FALSE)</f>
        <v>113.56824564673565</v>
      </c>
      <c r="F28" s="4">
        <f>VLOOKUP($B28, 'mb2'!$A:$H, F$5,FALSE)</f>
        <v>111.72526718768121</v>
      </c>
      <c r="G28" s="4">
        <v>78.8</v>
      </c>
      <c r="H28" s="4">
        <v>8343</v>
      </c>
      <c r="I28" s="4">
        <v>3493.6666666666665</v>
      </c>
      <c r="J28" s="4">
        <v>2461.3333333333335</v>
      </c>
      <c r="K28" s="4">
        <v>130912</v>
      </c>
      <c r="L28" s="4">
        <f t="shared" si="1"/>
        <v>21.200000000000003</v>
      </c>
      <c r="M28">
        <v>5.7</v>
      </c>
      <c r="N28" s="3">
        <f t="shared" si="2"/>
        <v>2.3880354927964889</v>
      </c>
      <c r="O28" s="3">
        <f t="shared" si="5"/>
        <v>0.41875424507571213</v>
      </c>
      <c r="P28" s="2">
        <f t="shared" si="3"/>
        <v>2.59934476968977</v>
      </c>
      <c r="Q28" s="4">
        <f t="shared" si="4"/>
        <v>1.8801434042206471</v>
      </c>
      <c r="S28" s="3"/>
      <c r="T28" s="2"/>
      <c r="U28" s="3"/>
      <c r="V28" s="3"/>
      <c r="W28" s="3"/>
    </row>
    <row r="29" spans="1:23" x14ac:dyDescent="0.55000000000000004">
      <c r="A29" s="5"/>
      <c r="B29" s="5">
        <v>38168</v>
      </c>
      <c r="C29">
        <v>188.16666666666666</v>
      </c>
      <c r="D29">
        <v>196.23333333333335</v>
      </c>
      <c r="E29" s="4">
        <f>VLOOKUP($B29, 'mb2'!$A:$H, E$5,FALSE)</f>
        <v>114.35360140860512</v>
      </c>
      <c r="F29" s="4">
        <f>VLOOKUP($B29, 'mb2'!$A:$H, F$5,FALSE)</f>
        <v>112.44486751822467</v>
      </c>
      <c r="G29" s="4">
        <v>79</v>
      </c>
      <c r="H29" s="4">
        <v>8223</v>
      </c>
      <c r="I29" s="4">
        <v>3519.3333333333335</v>
      </c>
      <c r="J29" s="4">
        <v>2540.3333333333335</v>
      </c>
      <c r="K29" s="4">
        <v>131632.66666666669</v>
      </c>
      <c r="L29" s="4">
        <f t="shared" si="1"/>
        <v>21</v>
      </c>
      <c r="M29">
        <v>5.6</v>
      </c>
      <c r="N29" s="3">
        <f t="shared" si="2"/>
        <v>2.3365220685735935</v>
      </c>
      <c r="O29" s="3">
        <f t="shared" si="5"/>
        <v>0.42798654181361223</v>
      </c>
      <c r="P29" s="2">
        <f t="shared" si="3"/>
        <v>2.6039816897517851</v>
      </c>
      <c r="Q29" s="4">
        <f t="shared" si="4"/>
        <v>1.9298654336056396</v>
      </c>
      <c r="S29" s="3"/>
      <c r="T29" s="2"/>
      <c r="U29" s="3"/>
      <c r="V29" s="3"/>
      <c r="W29" s="3"/>
    </row>
    <row r="30" spans="1:23" x14ac:dyDescent="0.55000000000000004">
      <c r="A30" s="5"/>
      <c r="B30" s="5">
        <v>38260</v>
      </c>
      <c r="C30">
        <v>189.36666666666665</v>
      </c>
      <c r="D30">
        <v>197.06666666666669</v>
      </c>
      <c r="E30" s="4">
        <f>VLOOKUP($B30, 'mb2'!$A:$H, E$5,FALSE)</f>
        <v>115.04172273853119</v>
      </c>
      <c r="F30" s="4">
        <f>VLOOKUP($B30, 'mb2'!$A:$H, F$5,FALSE)</f>
        <v>113.0070324199166</v>
      </c>
      <c r="G30" s="4">
        <v>79.099999999999994</v>
      </c>
      <c r="H30" s="4">
        <v>8018</v>
      </c>
      <c r="I30" s="4">
        <v>3725.3333333333335</v>
      </c>
      <c r="J30" s="4">
        <v>2575.3333333333335</v>
      </c>
      <c r="K30" s="4">
        <v>131959.33333333334</v>
      </c>
      <c r="L30" s="4">
        <f t="shared" si="1"/>
        <v>20.900000000000006</v>
      </c>
      <c r="M30">
        <v>5.4</v>
      </c>
      <c r="N30" s="3">
        <f t="shared" si="2"/>
        <v>2.1522906227630636</v>
      </c>
      <c r="O30" s="3">
        <f t="shared" si="5"/>
        <v>0.46462126881184007</v>
      </c>
      <c r="P30" s="2">
        <f t="shared" si="3"/>
        <v>2.7455816672972135</v>
      </c>
      <c r="Q30" s="4">
        <f t="shared" si="4"/>
        <v>1.9516113550134131</v>
      </c>
      <c r="S30" s="3"/>
      <c r="T30" s="2"/>
      <c r="U30" s="3"/>
      <c r="V30" s="3"/>
      <c r="W30" s="3"/>
    </row>
    <row r="31" spans="1:23" x14ac:dyDescent="0.55000000000000004">
      <c r="A31" s="5"/>
      <c r="B31" s="5">
        <v>38352</v>
      </c>
      <c r="C31">
        <v>191.4</v>
      </c>
      <c r="D31">
        <v>198.26666666666668</v>
      </c>
      <c r="E31" s="4">
        <f>VLOOKUP($B31, 'mb2'!$A:$H, E$5,FALSE)</f>
        <v>115.67589170957918</v>
      </c>
      <c r="F31" s="4">
        <f>VLOOKUP($B31, 'mb2'!$A:$H, F$5,FALSE)</f>
        <v>113.71191746189011</v>
      </c>
      <c r="G31" s="4">
        <v>79</v>
      </c>
      <c r="H31" s="4">
        <v>7976</v>
      </c>
      <c r="I31" s="4">
        <v>3829.6666666666665</v>
      </c>
      <c r="J31" s="4">
        <v>2678</v>
      </c>
      <c r="K31" s="4">
        <v>132524.66666666669</v>
      </c>
      <c r="L31" s="4">
        <f t="shared" si="1"/>
        <v>21</v>
      </c>
      <c r="M31">
        <v>5.4</v>
      </c>
      <c r="N31" s="3">
        <f t="shared" si="2"/>
        <v>2.0826877883192618</v>
      </c>
      <c r="O31" s="3">
        <f t="shared" si="5"/>
        <v>0.48014877967235037</v>
      </c>
      <c r="P31" s="2">
        <f t="shared" si="3"/>
        <v>2.808613832099212</v>
      </c>
      <c r="Q31" s="4">
        <f t="shared" si="4"/>
        <v>2.0207558844391231</v>
      </c>
      <c r="S31" s="3"/>
      <c r="T31" s="2"/>
      <c r="U31" s="3"/>
      <c r="V31" s="3"/>
      <c r="W31" s="3"/>
    </row>
    <row r="32" spans="1:23" x14ac:dyDescent="0.55000000000000004">
      <c r="A32" s="5"/>
      <c r="B32" s="5">
        <v>38442</v>
      </c>
      <c r="C32">
        <v>192.36666666666667</v>
      </c>
      <c r="D32">
        <v>199.5</v>
      </c>
      <c r="E32" s="4">
        <f>VLOOKUP($B32, 'mb2'!$A:$H, E$5,FALSE)</f>
        <v>116.44125939836444</v>
      </c>
      <c r="F32" s="4">
        <f>VLOOKUP($B32, 'mb2'!$A:$H, F$5,FALSE)</f>
        <v>114.4006582905057</v>
      </c>
      <c r="G32" s="4">
        <v>79.2</v>
      </c>
      <c r="H32" s="4">
        <v>7833</v>
      </c>
      <c r="I32" s="4">
        <v>3937.6666666666665</v>
      </c>
      <c r="J32" s="4">
        <v>2710</v>
      </c>
      <c r="K32" s="4">
        <v>132987.33333333334</v>
      </c>
      <c r="L32" s="4">
        <f t="shared" si="1"/>
        <v>20.799999999999997</v>
      </c>
      <c r="M32">
        <v>5.3</v>
      </c>
      <c r="N32" s="3">
        <f t="shared" si="2"/>
        <v>1.98924913231186</v>
      </c>
      <c r="O32" s="3">
        <f t="shared" si="5"/>
        <v>0.50270224264862329</v>
      </c>
      <c r="P32" s="2">
        <f t="shared" si="3"/>
        <v>2.8757835798186351</v>
      </c>
      <c r="Q32" s="4">
        <f t="shared" si="4"/>
        <v>2.0377880600157408</v>
      </c>
      <c r="S32" s="3"/>
      <c r="T32" s="2"/>
      <c r="U32" s="3"/>
      <c r="V32" s="3"/>
      <c r="W32" s="3"/>
    </row>
    <row r="33" spans="1:23" x14ac:dyDescent="0.55000000000000004">
      <c r="A33" s="5"/>
      <c r="B33" s="5">
        <v>38533</v>
      </c>
      <c r="C33">
        <v>193.66666666666666</v>
      </c>
      <c r="D33">
        <v>200.43333333333331</v>
      </c>
      <c r="E33" s="4">
        <f>VLOOKUP($B33, 'mb2'!$A:$H, E$5,FALSE)</f>
        <v>117.12519683857278</v>
      </c>
      <c r="F33" s="4">
        <f>VLOOKUP($B33, 'mb2'!$A:$H, F$5,FALSE)</f>
        <v>115.1322185934993</v>
      </c>
      <c r="G33" s="4">
        <v>79.3</v>
      </c>
      <c r="H33" s="4">
        <v>7616</v>
      </c>
      <c r="I33" s="4">
        <v>4006</v>
      </c>
      <c r="J33" s="4">
        <v>2752.6666666666665</v>
      </c>
      <c r="K33" s="4">
        <v>133716.66666666669</v>
      </c>
      <c r="L33" s="4">
        <f t="shared" si="1"/>
        <v>20.700000000000003</v>
      </c>
      <c r="M33">
        <v>5.0999999999999996</v>
      </c>
      <c r="N33" s="3">
        <f t="shared" si="2"/>
        <v>1.9011482775836246</v>
      </c>
      <c r="O33" s="3">
        <f t="shared" si="5"/>
        <v>0.52599789915966388</v>
      </c>
      <c r="P33" s="2">
        <f t="shared" si="3"/>
        <v>2.9087441428184175</v>
      </c>
      <c r="Q33" s="4">
        <f t="shared" si="4"/>
        <v>2.0585815779633547</v>
      </c>
      <c r="S33" s="3"/>
      <c r="T33" s="2"/>
      <c r="U33" s="3"/>
      <c r="V33" s="3"/>
      <c r="W33" s="3"/>
    </row>
    <row r="34" spans="1:23" x14ac:dyDescent="0.55000000000000004">
      <c r="A34" s="5"/>
      <c r="B34" s="5">
        <v>38625</v>
      </c>
      <c r="C34">
        <v>196.6</v>
      </c>
      <c r="D34">
        <v>201.1</v>
      </c>
      <c r="E34" s="4">
        <f>VLOOKUP($B34, 'mb2'!$A:$H, E$5,FALSE)</f>
        <v>117.8968017805301</v>
      </c>
      <c r="F34" s="4">
        <f>VLOOKUP($B34, 'mb2'!$A:$H, F$5,FALSE)</f>
        <v>115.81320751841024</v>
      </c>
      <c r="G34" s="4">
        <v>79.5</v>
      </c>
      <c r="H34" s="4">
        <v>7435</v>
      </c>
      <c r="I34" s="4">
        <v>4250</v>
      </c>
      <c r="J34" s="4">
        <v>2912.6666666666665</v>
      </c>
      <c r="K34" s="4">
        <v>134453.33333333334</v>
      </c>
      <c r="L34" s="4">
        <f t="shared" si="1"/>
        <v>20.5</v>
      </c>
      <c r="M34">
        <v>5</v>
      </c>
      <c r="N34" s="3">
        <f t="shared" si="2"/>
        <v>1.7494117647058824</v>
      </c>
      <c r="O34" s="3">
        <f t="shared" si="5"/>
        <v>0.57162071284465366</v>
      </c>
      <c r="P34" s="2">
        <f t="shared" si="3"/>
        <v>3.0640936290884619</v>
      </c>
      <c r="Q34" s="4">
        <f t="shared" si="4"/>
        <v>2.1663030543435142</v>
      </c>
      <c r="S34" s="3"/>
      <c r="T34" s="2"/>
      <c r="U34" s="3"/>
      <c r="V34" s="3"/>
      <c r="W34" s="3"/>
    </row>
    <row r="35" spans="1:23" x14ac:dyDescent="0.55000000000000004">
      <c r="A35" s="5"/>
      <c r="B35" s="5">
        <v>38717</v>
      </c>
      <c r="C35">
        <v>198.43333333333331</v>
      </c>
      <c r="D35">
        <v>202.43333333333331</v>
      </c>
      <c r="E35" s="4">
        <f>VLOOKUP($B35, 'mb2'!$A:$H, E$5,FALSE)</f>
        <v>118.80725975645048</v>
      </c>
      <c r="F35" s="4">
        <f>VLOOKUP($B35, 'mb2'!$A:$H, F$5,FALSE)</f>
        <v>116.62160250038744</v>
      </c>
      <c r="G35" s="4">
        <v>79.3</v>
      </c>
      <c r="H35" s="4">
        <v>7433</v>
      </c>
      <c r="I35" s="4">
        <v>4238</v>
      </c>
      <c r="J35" s="4">
        <v>2869</v>
      </c>
      <c r="K35" s="4">
        <v>134932.33333333334</v>
      </c>
      <c r="L35" s="4">
        <f t="shared" si="1"/>
        <v>20.700000000000003</v>
      </c>
      <c r="M35">
        <v>5</v>
      </c>
      <c r="N35" s="3">
        <f t="shared" si="2"/>
        <v>1.7538933459178858</v>
      </c>
      <c r="O35" s="3">
        <f t="shared" si="5"/>
        <v>0.57016009686533031</v>
      </c>
      <c r="P35" s="2">
        <f t="shared" si="3"/>
        <v>3.0451892285472715</v>
      </c>
      <c r="Q35" s="4">
        <f t="shared" si="4"/>
        <v>2.1262509356541672</v>
      </c>
      <c r="S35" s="3"/>
      <c r="T35" s="2"/>
      <c r="U35" s="3"/>
      <c r="V35" s="3"/>
      <c r="W35" s="3"/>
    </row>
    <row r="36" spans="1:23" x14ac:dyDescent="0.55000000000000004">
      <c r="A36" s="5"/>
      <c r="B36" s="5">
        <v>38807</v>
      </c>
      <c r="C36">
        <v>199.4666666666667</v>
      </c>
      <c r="D36">
        <v>203.69999999999996</v>
      </c>
      <c r="E36" s="4">
        <f>VLOOKUP($B36, 'mb2'!$A:$H, E$5,FALSE)</f>
        <v>119.56300403166385</v>
      </c>
      <c r="F36" s="4">
        <f>VLOOKUP($B36, 'mb2'!$A:$H, F$5,FALSE)</f>
        <v>117.33473970368891</v>
      </c>
      <c r="G36" s="4">
        <v>79.7</v>
      </c>
      <c r="H36" s="4">
        <v>7107</v>
      </c>
      <c r="I36" s="4">
        <v>4484.666666666667</v>
      </c>
      <c r="J36" s="4">
        <v>2955.3333333333335</v>
      </c>
      <c r="K36" s="4">
        <v>135737.66666666666</v>
      </c>
      <c r="L36" s="4">
        <f t="shared" si="1"/>
        <v>20.299999999999997</v>
      </c>
      <c r="M36">
        <v>4.7</v>
      </c>
      <c r="N36" s="3">
        <f t="shared" si="2"/>
        <v>1.5847331648580347</v>
      </c>
      <c r="O36" s="3">
        <f t="shared" si="5"/>
        <v>0.63102105904976313</v>
      </c>
      <c r="P36" s="2">
        <f t="shared" si="3"/>
        <v>3.1982542010664021</v>
      </c>
      <c r="Q36" s="4">
        <f t="shared" si="4"/>
        <v>2.1772389388354503</v>
      </c>
      <c r="S36" s="3"/>
      <c r="T36" s="2"/>
      <c r="U36" s="3"/>
      <c r="V36" s="3"/>
      <c r="W36" s="3"/>
    </row>
    <row r="37" spans="1:23" x14ac:dyDescent="0.55000000000000004">
      <c r="A37" s="5"/>
      <c r="B37" s="5">
        <v>38898</v>
      </c>
      <c r="C37">
        <v>201.26666666666665</v>
      </c>
      <c r="D37">
        <v>205.36666666666667</v>
      </c>
      <c r="E37" s="4">
        <f>VLOOKUP($B37, 'mb2'!$A:$H, E$5,FALSE)</f>
        <v>120.50371569090105</v>
      </c>
      <c r="F37" s="4">
        <f>VLOOKUP($B37, 'mb2'!$A:$H, F$5,FALSE)</f>
        <v>118.12323679228103</v>
      </c>
      <c r="G37" s="4">
        <v>79.7</v>
      </c>
      <c r="H37" s="4">
        <v>7034</v>
      </c>
      <c r="I37" s="4">
        <v>4622.333333333333</v>
      </c>
      <c r="J37" s="4">
        <v>2940.6666666666665</v>
      </c>
      <c r="K37" s="4">
        <v>136258</v>
      </c>
      <c r="L37" s="4">
        <f t="shared" si="1"/>
        <v>20.299999999999997</v>
      </c>
      <c r="M37">
        <v>4.7</v>
      </c>
      <c r="N37" s="3">
        <f t="shared" si="2"/>
        <v>1.5217422658109181</v>
      </c>
      <c r="O37" s="3">
        <f t="shared" si="5"/>
        <v>0.65714150317505449</v>
      </c>
      <c r="P37" s="2">
        <f t="shared" si="3"/>
        <v>3.2810352048192195</v>
      </c>
      <c r="Q37" s="4">
        <f t="shared" si="4"/>
        <v>2.1581607440786352</v>
      </c>
      <c r="S37" s="3"/>
      <c r="T37" s="2"/>
      <c r="U37" s="3"/>
      <c r="V37" s="3"/>
      <c r="W37" s="3"/>
    </row>
    <row r="38" spans="1:23" x14ac:dyDescent="0.55000000000000004">
      <c r="A38" s="5"/>
      <c r="B38" s="5">
        <v>38990</v>
      </c>
      <c r="C38">
        <v>203.16666666666666</v>
      </c>
      <c r="D38">
        <v>206.76666666666665</v>
      </c>
      <c r="E38" s="4">
        <f>VLOOKUP($B38, 'mb2'!$A:$H, E$5,FALSE)</f>
        <v>121.53374475220795</v>
      </c>
      <c r="F38" s="4">
        <f>VLOOKUP($B38, 'mb2'!$A:$H, F$5,FALSE)</f>
        <v>119.02469340194803</v>
      </c>
      <c r="G38" s="4">
        <v>79.8</v>
      </c>
      <c r="H38" s="4">
        <v>7038</v>
      </c>
      <c r="I38" s="4">
        <v>4613.666666666667</v>
      </c>
      <c r="J38" s="4">
        <v>2997</v>
      </c>
      <c r="K38" s="4">
        <v>136685.66666666666</v>
      </c>
      <c r="L38" s="4">
        <f t="shared" si="1"/>
        <v>20.200000000000003</v>
      </c>
      <c r="M38">
        <v>4.5999999999999996</v>
      </c>
      <c r="N38" s="3">
        <f t="shared" si="2"/>
        <v>1.5254678130192905</v>
      </c>
      <c r="O38" s="3">
        <f t="shared" si="5"/>
        <v>0.65553661077957759</v>
      </c>
      <c r="P38" s="2">
        <f t="shared" si="3"/>
        <v>3.265172282011239</v>
      </c>
      <c r="Q38" s="4">
        <f t="shared" si="4"/>
        <v>2.1926220013315225</v>
      </c>
      <c r="S38" s="3"/>
      <c r="T38" s="2"/>
      <c r="U38" s="3"/>
      <c r="V38" s="3"/>
      <c r="W38" s="3"/>
    </row>
    <row r="39" spans="1:23" x14ac:dyDescent="0.55000000000000004">
      <c r="A39" s="5"/>
      <c r="B39" s="5">
        <v>39082</v>
      </c>
      <c r="C39">
        <v>202.33333333333334</v>
      </c>
      <c r="D39">
        <v>207.83333333333334</v>
      </c>
      <c r="E39" s="4">
        <f>VLOOKUP($B39, 'mb2'!$A:$H, E$5,FALSE)</f>
        <v>122.4857360589189</v>
      </c>
      <c r="F39" s="4">
        <f>VLOOKUP($B39, 'mb2'!$A:$H, F$5,FALSE)</f>
        <v>119.60053459943305</v>
      </c>
      <c r="G39" s="4">
        <v>80.099999999999994</v>
      </c>
      <c r="H39" s="4">
        <v>6787</v>
      </c>
      <c r="I39" s="4">
        <v>4618.666666666667</v>
      </c>
      <c r="J39" s="4">
        <v>3008.3333333333335</v>
      </c>
      <c r="K39" s="4">
        <v>137054.66666666666</v>
      </c>
      <c r="L39" s="4">
        <f t="shared" si="1"/>
        <v>19.900000000000006</v>
      </c>
      <c r="M39">
        <v>4.5</v>
      </c>
      <c r="N39" s="3">
        <f t="shared" si="2"/>
        <v>1.4694717090069283</v>
      </c>
      <c r="O39" s="3">
        <f t="shared" si="5"/>
        <v>0.68051667403369187</v>
      </c>
      <c r="P39" s="2">
        <f t="shared" si="3"/>
        <v>3.260081878499836</v>
      </c>
      <c r="Q39" s="4">
        <f t="shared" si="4"/>
        <v>2.1949878880446736</v>
      </c>
      <c r="S39" s="3"/>
      <c r="T39" s="2"/>
      <c r="U39" s="3"/>
      <c r="V39" s="3"/>
      <c r="W39" s="3"/>
    </row>
    <row r="40" spans="1:23" x14ac:dyDescent="0.55000000000000004">
      <c r="A40" s="5"/>
      <c r="B40" s="5">
        <v>39172</v>
      </c>
      <c r="C40">
        <v>204.31700000000001</v>
      </c>
      <c r="D40">
        <v>209.05100000000002</v>
      </c>
      <c r="E40" s="4">
        <f>VLOOKUP($B40, 'mb2'!$A:$H, E$5,FALSE)</f>
        <v>123.45859994868933</v>
      </c>
      <c r="F40" s="4">
        <f>VLOOKUP($B40, 'mb2'!$A:$H, F$5,FALSE)</f>
        <v>120.4777427988286</v>
      </c>
      <c r="G40" s="4">
        <v>80.2</v>
      </c>
      <c r="H40" s="4">
        <v>6925</v>
      </c>
      <c r="I40" s="4">
        <v>4808</v>
      </c>
      <c r="J40" s="4">
        <v>2962</v>
      </c>
      <c r="K40" s="4">
        <v>137609.33333333334</v>
      </c>
      <c r="L40" s="4">
        <f t="shared" si="1"/>
        <v>19.799999999999997</v>
      </c>
      <c r="M40">
        <v>4.5</v>
      </c>
      <c r="N40" s="3">
        <f t="shared" si="2"/>
        <v>1.4403078202995008</v>
      </c>
      <c r="O40" s="3">
        <f t="shared" si="5"/>
        <v>0.69429602888086639</v>
      </c>
      <c r="P40" s="2">
        <f t="shared" si="3"/>
        <v>3.3759935588364707</v>
      </c>
      <c r="Q40" s="4">
        <f t="shared" si="4"/>
        <v>2.1524702781788054</v>
      </c>
      <c r="S40" s="3"/>
      <c r="T40" s="2"/>
      <c r="U40" s="3"/>
      <c r="V40" s="3"/>
      <c r="W40" s="3"/>
    </row>
    <row r="41" spans="1:23" x14ac:dyDescent="0.55000000000000004">
      <c r="A41" s="5"/>
      <c r="B41" s="5">
        <v>39263</v>
      </c>
      <c r="C41">
        <v>206.631</v>
      </c>
      <c r="D41">
        <v>210.06566666666666</v>
      </c>
      <c r="E41" s="4">
        <f>VLOOKUP($B41, 'mb2'!$A:$H, E$5,FALSE)</f>
        <v>124.3031693873907</v>
      </c>
      <c r="F41" s="4">
        <f>VLOOKUP($B41, 'mb2'!$A:$H, F$5,FALSE)</f>
        <v>121.29171601505139</v>
      </c>
      <c r="G41" s="4">
        <v>80</v>
      </c>
      <c r="H41" s="4">
        <v>6865</v>
      </c>
      <c r="I41" s="4">
        <v>4735</v>
      </c>
      <c r="J41" s="4">
        <v>2943.6666666666665</v>
      </c>
      <c r="K41" s="4">
        <v>137968</v>
      </c>
      <c r="L41" s="4">
        <f t="shared" si="1"/>
        <v>20</v>
      </c>
      <c r="M41">
        <v>4.5</v>
      </c>
      <c r="N41" s="3">
        <f t="shared" si="2"/>
        <v>1.4498416050686378</v>
      </c>
      <c r="O41" s="3">
        <f t="shared" si="5"/>
        <v>0.6897305171158048</v>
      </c>
      <c r="P41" s="2">
        <f t="shared" si="3"/>
        <v>3.3180802085450196</v>
      </c>
      <c r="Q41" s="4">
        <f t="shared" si="4"/>
        <v>2.133586532142719</v>
      </c>
      <c r="S41" s="3"/>
      <c r="T41" s="2"/>
      <c r="U41" s="3"/>
      <c r="V41" s="3"/>
      <c r="W41" s="3"/>
    </row>
    <row r="42" spans="1:23" x14ac:dyDescent="0.55000000000000004">
      <c r="A42" s="5"/>
      <c r="B42" s="5">
        <v>39355</v>
      </c>
      <c r="C42">
        <v>207.93899999999999</v>
      </c>
      <c r="D42">
        <v>211.14866666666668</v>
      </c>
      <c r="E42" s="4">
        <f>VLOOKUP($B42, 'mb2'!$A:$H, E$5,FALSE)</f>
        <v>125.17233712255036</v>
      </c>
      <c r="F42" s="4">
        <f>VLOOKUP($B42, 'mb2'!$A:$H, F$5,FALSE)</f>
        <v>122.01217887598314</v>
      </c>
      <c r="G42" s="4">
        <v>79.8</v>
      </c>
      <c r="H42" s="4">
        <v>7129</v>
      </c>
      <c r="I42" s="4">
        <v>4598.666666666667</v>
      </c>
      <c r="J42" s="4">
        <v>2885.3333333333335</v>
      </c>
      <c r="K42" s="4">
        <v>138049.33333333334</v>
      </c>
      <c r="L42" s="4">
        <f t="shared" si="1"/>
        <v>20.200000000000003</v>
      </c>
      <c r="M42">
        <v>4.7</v>
      </c>
      <c r="N42" s="3">
        <f t="shared" si="2"/>
        <v>1.5502319512902289</v>
      </c>
      <c r="O42" s="3">
        <f t="shared" si="5"/>
        <v>0.6450647589657269</v>
      </c>
      <c r="P42" s="2">
        <f t="shared" si="3"/>
        <v>3.2237862897949268</v>
      </c>
      <c r="Q42" s="4">
        <f t="shared" si="4"/>
        <v>2.0900740797975601</v>
      </c>
      <c r="S42" s="3"/>
      <c r="T42" s="2"/>
      <c r="U42" s="3"/>
      <c r="V42" s="3"/>
      <c r="W42" s="3"/>
    </row>
    <row r="43" spans="1:23" x14ac:dyDescent="0.55000000000000004">
      <c r="A43" s="5"/>
      <c r="B43" s="5">
        <v>39447</v>
      </c>
      <c r="C43">
        <v>210.48966666666669</v>
      </c>
      <c r="D43">
        <v>212.63499999999999</v>
      </c>
      <c r="E43" s="4">
        <f>VLOOKUP($B43, 'mb2'!$A:$H, E$5,FALSE)</f>
        <v>126.19665324321267</v>
      </c>
      <c r="F43" s="4">
        <f>VLOOKUP($B43, 'mb2'!$A:$H, F$5,FALSE)</f>
        <v>123.01315505195407</v>
      </c>
      <c r="G43" s="4">
        <v>79.7</v>
      </c>
      <c r="H43" s="4">
        <v>7374</v>
      </c>
      <c r="I43" s="4">
        <v>4609</v>
      </c>
      <c r="J43" s="4">
        <v>2827.6666666666665</v>
      </c>
      <c r="K43" s="4">
        <v>138283.33333333334</v>
      </c>
      <c r="L43" s="4">
        <f t="shared" si="1"/>
        <v>20.299999999999997</v>
      </c>
      <c r="M43">
        <v>4.8</v>
      </c>
      <c r="N43" s="3">
        <f t="shared" si="2"/>
        <v>1.5999132132783684</v>
      </c>
      <c r="O43" s="3">
        <f t="shared" si="5"/>
        <v>0.62503390290208838</v>
      </c>
      <c r="P43" s="2">
        <f t="shared" si="3"/>
        <v>3.2255054504906955</v>
      </c>
      <c r="Q43" s="4">
        <f t="shared" si="4"/>
        <v>2.0448354827045918</v>
      </c>
      <c r="S43" s="3"/>
      <c r="T43" s="2"/>
      <c r="U43" s="3"/>
      <c r="V43" s="3"/>
      <c r="W43" s="3"/>
    </row>
    <row r="44" spans="1:23" x14ac:dyDescent="0.55000000000000004">
      <c r="A44" s="5"/>
      <c r="B44" s="5">
        <v>39538</v>
      </c>
      <c r="C44">
        <v>212.76966666666667</v>
      </c>
      <c r="D44">
        <v>214.04333333333332</v>
      </c>
      <c r="E44" s="4">
        <f>VLOOKUP($B44, 'mb2'!$A:$H, E$5,FALSE)</f>
        <v>127.16842875164303</v>
      </c>
      <c r="F44" s="4">
        <f>VLOOKUP($B44, 'mb2'!$A:$H, F$5,FALSE)</f>
        <v>124.03536980038496</v>
      </c>
      <c r="G44" s="4">
        <v>79.900000000000006</v>
      </c>
      <c r="H44" s="4">
        <v>7668</v>
      </c>
      <c r="I44" s="4">
        <v>4376</v>
      </c>
      <c r="J44" s="4">
        <v>2796.3333333333335</v>
      </c>
      <c r="K44" s="4">
        <v>138334</v>
      </c>
      <c r="L44" s="4">
        <f t="shared" si="1"/>
        <v>20.099999999999994</v>
      </c>
      <c r="M44">
        <v>5</v>
      </c>
      <c r="N44" s="3">
        <f t="shared" si="2"/>
        <v>1.7522851919561244</v>
      </c>
      <c r="O44" s="3">
        <f t="shared" si="5"/>
        <v>0.57068335941575377</v>
      </c>
      <c r="P44" s="2">
        <f t="shared" si="3"/>
        <v>3.0663583490995725</v>
      </c>
      <c r="Q44" s="4">
        <f t="shared" si="4"/>
        <v>2.0214360412720902</v>
      </c>
      <c r="S44" s="3"/>
      <c r="T44" s="2"/>
      <c r="U44" s="3"/>
      <c r="V44" s="3"/>
      <c r="W44" s="3"/>
    </row>
    <row r="45" spans="1:23" x14ac:dyDescent="0.55000000000000004">
      <c r="A45" s="5"/>
      <c r="B45" s="5">
        <v>39629</v>
      </c>
      <c r="C45">
        <v>215.53766666666664</v>
      </c>
      <c r="D45">
        <v>214.97333333333333</v>
      </c>
      <c r="E45" s="4">
        <f>VLOOKUP($B45, 'mb2'!$A:$H, E$5,FALSE)</f>
        <v>128.02964164928576</v>
      </c>
      <c r="F45" s="4">
        <f>VLOOKUP($B45, 'mb2'!$A:$H, F$5,FALSE)</f>
        <v>125.07231294802403</v>
      </c>
      <c r="G45" s="4">
        <v>79.5</v>
      </c>
      <c r="H45" s="4">
        <v>8203</v>
      </c>
      <c r="I45" s="4">
        <v>4019.6666666666665</v>
      </c>
      <c r="J45" s="4">
        <v>2679.6666666666665</v>
      </c>
      <c r="K45" s="4">
        <v>137860</v>
      </c>
      <c r="L45" s="4">
        <f t="shared" si="1"/>
        <v>20.5</v>
      </c>
      <c r="M45">
        <v>5.3</v>
      </c>
      <c r="N45" s="3">
        <f t="shared" si="2"/>
        <v>2.0407164773198443</v>
      </c>
      <c r="O45" s="3">
        <f t="shared" si="5"/>
        <v>0.49002397496850741</v>
      </c>
      <c r="P45" s="2">
        <f t="shared" si="3"/>
        <v>2.8331520372898162</v>
      </c>
      <c r="Q45" s="4">
        <f t="shared" si="4"/>
        <v>1.9437593694085784</v>
      </c>
      <c r="S45" s="3"/>
      <c r="T45" s="2"/>
      <c r="U45" s="3"/>
      <c r="V45" s="3"/>
      <c r="W45" s="3"/>
    </row>
    <row r="46" spans="1:23" x14ac:dyDescent="0.55000000000000004">
      <c r="A46" s="5"/>
      <c r="B46" s="5">
        <v>39721</v>
      </c>
      <c r="C46">
        <v>218.86100000000002</v>
      </c>
      <c r="D46">
        <v>216.357</v>
      </c>
      <c r="E46" s="4">
        <f>VLOOKUP($B46, 'mb2'!$A:$H, E$5,FALSE)</f>
        <v>129.13811854081467</v>
      </c>
      <c r="F46" s="4">
        <f>VLOOKUP($B46, 'mb2'!$A:$H, F$5,FALSE)</f>
        <v>126.40633859536085</v>
      </c>
      <c r="G46" s="4">
        <v>78.900000000000006</v>
      </c>
      <c r="H46" s="4">
        <v>9289</v>
      </c>
      <c r="I46" s="4">
        <v>3548.3333333333335</v>
      </c>
      <c r="J46" s="4">
        <v>2467.3333333333335</v>
      </c>
      <c r="K46" s="4">
        <v>137152.33333333334</v>
      </c>
      <c r="L46" s="4">
        <f t="shared" si="1"/>
        <v>21.099999999999994</v>
      </c>
      <c r="M46">
        <v>6</v>
      </c>
      <c r="N46" s="3">
        <f t="shared" si="2"/>
        <v>2.6178487552841707</v>
      </c>
      <c r="O46" s="3">
        <f t="shared" si="5"/>
        <v>0.38199303836078519</v>
      </c>
      <c r="P46" s="2">
        <f t="shared" si="3"/>
        <v>2.521902289020189</v>
      </c>
      <c r="Q46" s="4">
        <f t="shared" si="4"/>
        <v>1.7989729181907221</v>
      </c>
      <c r="S46" s="3"/>
      <c r="T46" s="2"/>
      <c r="U46" s="3"/>
      <c r="V46" s="3"/>
      <c r="W46" s="3"/>
    </row>
    <row r="47" spans="1:23" x14ac:dyDescent="0.55000000000000004">
      <c r="A47" s="5"/>
      <c r="B47" s="5">
        <v>39813</v>
      </c>
      <c r="C47">
        <v>213.84866666666667</v>
      </c>
      <c r="D47">
        <v>216.88666666666668</v>
      </c>
      <c r="E47" s="4">
        <f>VLOOKUP($B47, 'mb2'!$A:$H, E$5,FALSE)</f>
        <v>129.85297928325966</v>
      </c>
      <c r="F47" s="4">
        <f>VLOOKUP($B47, 'mb2'!$A:$H, F$5,FALSE)</f>
        <v>126.70028803327098</v>
      </c>
      <c r="G47" s="4">
        <v>78</v>
      </c>
      <c r="H47" s="4">
        <v>10633</v>
      </c>
      <c r="I47" s="4">
        <v>3251.3333333333335</v>
      </c>
      <c r="J47" s="4">
        <v>2196</v>
      </c>
      <c r="K47" s="4">
        <v>135552</v>
      </c>
      <c r="L47" s="4">
        <f t="shared" si="1"/>
        <v>22</v>
      </c>
      <c r="M47">
        <v>6.9</v>
      </c>
      <c r="N47" s="3">
        <f t="shared" si="2"/>
        <v>3.2703506253844576</v>
      </c>
      <c r="O47" s="3">
        <f t="shared" si="5"/>
        <v>0.30577761058340386</v>
      </c>
      <c r="P47" s="2">
        <f t="shared" si="3"/>
        <v>2.3424029201988423</v>
      </c>
      <c r="Q47" s="4">
        <f t="shared" si="4"/>
        <v>1.6200424929178472</v>
      </c>
      <c r="S47" s="3"/>
      <c r="T47" s="2"/>
      <c r="U47" s="3"/>
      <c r="V47" s="3"/>
      <c r="W47" s="3"/>
    </row>
    <row r="48" spans="1:23" x14ac:dyDescent="0.55000000000000004">
      <c r="A48" s="5"/>
      <c r="B48" s="5">
        <v>39903</v>
      </c>
      <c r="C48">
        <v>212.37766666666667</v>
      </c>
      <c r="D48">
        <v>217.79700000000003</v>
      </c>
      <c r="E48" s="4">
        <f>VLOOKUP($B48, 'mb2'!$A:$H, E$5,FALSE)</f>
        <v>130.42788404170511</v>
      </c>
      <c r="F48" s="4">
        <f>VLOOKUP($B48, 'mb2'!$A:$H, F$5,FALSE)</f>
        <v>127.11107223404765</v>
      </c>
      <c r="G48" s="4">
        <v>76.599999999999994</v>
      </c>
      <c r="H48" s="4">
        <v>12794</v>
      </c>
      <c r="I48" s="4">
        <v>2712</v>
      </c>
      <c r="J48" s="4">
        <v>1920.6666666666667</v>
      </c>
      <c r="K48" s="4">
        <v>133293</v>
      </c>
      <c r="L48" s="4">
        <f t="shared" si="1"/>
        <v>23.400000000000006</v>
      </c>
      <c r="M48">
        <v>8.3000000000000007</v>
      </c>
      <c r="N48" s="3">
        <f t="shared" si="2"/>
        <v>4.7175516224188794</v>
      </c>
      <c r="O48" s="3">
        <f t="shared" si="5"/>
        <v>0.21197436298264813</v>
      </c>
      <c r="P48" s="2">
        <f t="shared" si="3"/>
        <v>1.9940443366052718</v>
      </c>
      <c r="Q48" s="4">
        <f t="shared" si="4"/>
        <v>1.4409358831046393</v>
      </c>
      <c r="S48" s="3"/>
      <c r="T48" s="2"/>
      <c r="U48" s="3"/>
      <c r="V48" s="3"/>
      <c r="W48" s="3"/>
    </row>
    <row r="49" spans="1:23" x14ac:dyDescent="0.55000000000000004">
      <c r="A49" s="5"/>
      <c r="B49" s="5">
        <v>39994</v>
      </c>
      <c r="C49">
        <v>213.50699999999998</v>
      </c>
      <c r="D49">
        <v>218.90733333333333</v>
      </c>
      <c r="E49" s="4">
        <f>VLOOKUP($B49, 'mb2'!$A:$H, E$5,FALSE)</f>
        <v>130.96356179119508</v>
      </c>
      <c r="F49" s="4">
        <f>VLOOKUP($B49, 'mb2'!$A:$H, F$5,FALSE)</f>
        <v>127.42020056434286</v>
      </c>
      <c r="G49" s="4">
        <v>76</v>
      </c>
      <c r="H49" s="4">
        <v>14353</v>
      </c>
      <c r="I49" s="4">
        <v>2449</v>
      </c>
      <c r="J49" s="4">
        <v>1693.3333333333333</v>
      </c>
      <c r="K49" s="4">
        <v>131433.33333333334</v>
      </c>
      <c r="L49" s="4">
        <f t="shared" si="1"/>
        <v>24</v>
      </c>
      <c r="M49">
        <v>9.3000000000000007</v>
      </c>
      <c r="N49" s="3">
        <f t="shared" si="2"/>
        <v>5.8607594936708862</v>
      </c>
      <c r="O49" s="3">
        <f t="shared" si="5"/>
        <v>0.17062634989200864</v>
      </c>
      <c r="P49" s="2">
        <f t="shared" si="3"/>
        <v>1.8292181940858514</v>
      </c>
      <c r="Q49" s="4">
        <f t="shared" si="4"/>
        <v>1.2883591174232816</v>
      </c>
      <c r="S49" s="3"/>
      <c r="T49" s="2"/>
      <c r="U49" s="3"/>
      <c r="V49" s="3"/>
      <c r="W49" s="3"/>
    </row>
    <row r="50" spans="1:23" x14ac:dyDescent="0.55000000000000004">
      <c r="A50" s="5"/>
      <c r="B50" s="5">
        <v>40086</v>
      </c>
      <c r="C50">
        <v>215.34399999999997</v>
      </c>
      <c r="D50">
        <v>219.55966666666666</v>
      </c>
      <c r="E50" s="4">
        <f>VLOOKUP($B50, 'mb2'!$A:$H, E$5,FALSE)</f>
        <v>131.22955305692028</v>
      </c>
      <c r="F50" s="4">
        <f>VLOOKUP($B50, 'mb2'!$A:$H, F$5,FALSE)</f>
        <v>127.71021289147535</v>
      </c>
      <c r="G50" s="4">
        <v>75.5</v>
      </c>
      <c r="H50" s="4">
        <v>14808</v>
      </c>
      <c r="I50" s="4">
        <v>2352.3333333333335</v>
      </c>
      <c r="J50" s="4">
        <v>1622.3333333333333</v>
      </c>
      <c r="K50" s="4">
        <v>130465.66666666667</v>
      </c>
      <c r="L50" s="4">
        <f t="shared" si="1"/>
        <v>24.5</v>
      </c>
      <c r="M50">
        <v>9.6</v>
      </c>
      <c r="N50" s="3">
        <f t="shared" si="2"/>
        <v>6.2950262151055689</v>
      </c>
      <c r="O50" s="3">
        <f t="shared" si="5"/>
        <v>0.15885557356383936</v>
      </c>
      <c r="P50" s="2">
        <f t="shared" si="3"/>
        <v>1.7710952832698381</v>
      </c>
      <c r="Q50" s="4">
        <f t="shared" si="4"/>
        <v>1.2434944570346731</v>
      </c>
      <c r="S50" s="3"/>
      <c r="T50" s="2"/>
      <c r="U50" s="3"/>
      <c r="V50" s="3"/>
      <c r="W50" s="3"/>
    </row>
    <row r="51" spans="1:23" x14ac:dyDescent="0.55000000000000004">
      <c r="A51" s="5"/>
      <c r="B51" s="5">
        <v>40178</v>
      </c>
      <c r="C51">
        <v>217.03</v>
      </c>
      <c r="D51">
        <v>220.68266666666668</v>
      </c>
      <c r="E51" s="4">
        <f>VLOOKUP($B51, 'mb2'!$A:$H, E$5,FALSE)</f>
        <v>131.5387012867927</v>
      </c>
      <c r="F51" s="4">
        <f>VLOOKUP($B51, 'mb2'!$A:$H, F$5,FALSE)</f>
        <v>128.2007567739372</v>
      </c>
      <c r="G51" s="4">
        <v>75</v>
      </c>
      <c r="H51" s="4">
        <v>15223</v>
      </c>
      <c r="I51" s="4">
        <v>2492.3333333333335</v>
      </c>
      <c r="J51" s="4">
        <v>1745.3333333333333</v>
      </c>
      <c r="K51" s="4">
        <v>129963.33333333333</v>
      </c>
      <c r="L51" s="4">
        <f t="shared" si="1"/>
        <v>25</v>
      </c>
      <c r="M51">
        <v>9.9</v>
      </c>
      <c r="N51" s="3">
        <f t="shared" si="2"/>
        <v>6.1079309883643171</v>
      </c>
      <c r="O51" s="3">
        <f t="shared" si="5"/>
        <v>0.16372156167203136</v>
      </c>
      <c r="P51" s="2">
        <f t="shared" si="3"/>
        <v>1.8816358681017804</v>
      </c>
      <c r="Q51" s="4">
        <f t="shared" si="4"/>
        <v>1.342942881325502</v>
      </c>
      <c r="S51" s="3"/>
      <c r="T51" s="2"/>
      <c r="U51" s="3"/>
      <c r="V51" s="3"/>
      <c r="W51" s="3"/>
    </row>
    <row r="52" spans="1:23" x14ac:dyDescent="0.55000000000000004">
      <c r="A52" s="5"/>
      <c r="B52" s="5">
        <v>40268</v>
      </c>
      <c r="C52">
        <v>217.37400000000002</v>
      </c>
      <c r="D52">
        <v>220.71566666666669</v>
      </c>
      <c r="E52" s="4">
        <f>VLOOKUP($B52, 'mb2'!$A:$H, E$5,FALSE)</f>
        <v>131.64717812843583</v>
      </c>
      <c r="F52" s="4">
        <f>VLOOKUP($B52, 'mb2'!$A:$H, F$5,FALSE)</f>
        <v>128.38480519070276</v>
      </c>
      <c r="G52" s="4">
        <v>75.099999999999994</v>
      </c>
      <c r="H52" s="4">
        <v>15121</v>
      </c>
      <c r="I52" s="4">
        <v>2727.3333333333335</v>
      </c>
      <c r="J52" s="4">
        <v>1814</v>
      </c>
      <c r="K52" s="4">
        <v>129789</v>
      </c>
      <c r="L52" s="4">
        <f t="shared" si="1"/>
        <v>24.900000000000006</v>
      </c>
      <c r="M52">
        <v>9.8000000000000007</v>
      </c>
      <c r="N52" s="3">
        <f t="shared" si="2"/>
        <v>5.544243461256416</v>
      </c>
      <c r="O52" s="3">
        <f t="shared" si="5"/>
        <v>0.18036725966095718</v>
      </c>
      <c r="P52" s="2">
        <f t="shared" si="3"/>
        <v>2.0581110756158361</v>
      </c>
      <c r="Q52" s="4">
        <f t="shared" si="4"/>
        <v>1.3976531139002535</v>
      </c>
      <c r="S52" s="3"/>
      <c r="T52" s="2"/>
      <c r="U52" s="3"/>
      <c r="V52" s="3"/>
      <c r="W52" s="3"/>
    </row>
    <row r="53" spans="1:23" x14ac:dyDescent="0.55000000000000004">
      <c r="A53" s="5"/>
      <c r="B53" s="5">
        <v>40359</v>
      </c>
      <c r="C53">
        <v>217.29733333333334</v>
      </c>
      <c r="D53">
        <v>220.99266666666665</v>
      </c>
      <c r="E53" s="4">
        <f>VLOOKUP($B53, 'mb2'!$A:$H, E$5,FALSE)</f>
        <v>131.73801792180907</v>
      </c>
      <c r="F53" s="4">
        <f>VLOOKUP($B53, 'mb2'!$A:$H, F$5,FALSE)</f>
        <v>128.47901940254295</v>
      </c>
      <c r="G53" s="4">
        <v>75.2</v>
      </c>
      <c r="H53" s="4">
        <v>14883</v>
      </c>
      <c r="I53" s="4">
        <v>2980.6666666666665</v>
      </c>
      <c r="J53" s="4">
        <v>1873.6666666666667</v>
      </c>
      <c r="K53" s="4">
        <v>130423.66666666667</v>
      </c>
      <c r="L53" s="4">
        <f t="shared" si="1"/>
        <v>24.799999999999997</v>
      </c>
      <c r="M53">
        <v>9.6999999999999993</v>
      </c>
      <c r="N53" s="3">
        <f t="shared" si="2"/>
        <v>4.9931782598971148</v>
      </c>
      <c r="O53" s="3">
        <f t="shared" si="5"/>
        <v>0.20027324240184549</v>
      </c>
      <c r="P53" s="2">
        <f t="shared" si="3"/>
        <v>2.2343102298026296</v>
      </c>
      <c r="Q53" s="4">
        <f t="shared" si="4"/>
        <v>1.4366002080399518</v>
      </c>
      <c r="S53" s="3"/>
      <c r="T53" s="2"/>
      <c r="U53" s="3"/>
      <c r="V53" s="3"/>
      <c r="W53" s="3"/>
    </row>
    <row r="54" spans="1:23" x14ac:dyDescent="0.55000000000000004">
      <c r="A54" s="5"/>
      <c r="B54" s="5">
        <v>40451</v>
      </c>
      <c r="C54">
        <v>217.93433333333334</v>
      </c>
      <c r="D54">
        <v>221.52766666666665</v>
      </c>
      <c r="E54" s="4">
        <f>VLOOKUP($B54, 'mb2'!$A:$H, E$5,FALSE)</f>
        <v>131.99675026196238</v>
      </c>
      <c r="F54" s="4">
        <f>VLOOKUP($B54, 'mb2'!$A:$H, F$5,FALSE)</f>
        <v>128.78961374266879</v>
      </c>
      <c r="G54" s="4">
        <v>75</v>
      </c>
      <c r="H54" s="4">
        <v>14580</v>
      </c>
      <c r="I54" s="4">
        <v>2999.6666666666665</v>
      </c>
      <c r="J54" s="4">
        <v>1840.6666666666667</v>
      </c>
      <c r="K54" s="4">
        <v>130402</v>
      </c>
      <c r="L54" s="4">
        <f t="shared" si="1"/>
        <v>25</v>
      </c>
      <c r="M54">
        <v>9.5</v>
      </c>
      <c r="N54" s="3">
        <f t="shared" si="2"/>
        <v>4.8605400600066675</v>
      </c>
      <c r="O54" s="3">
        <f t="shared" si="5"/>
        <v>0.20573845450388659</v>
      </c>
      <c r="P54" s="2">
        <f t="shared" si="3"/>
        <v>2.2485975937332117</v>
      </c>
      <c r="Q54" s="4">
        <f t="shared" si="4"/>
        <v>1.4115325429569077</v>
      </c>
      <c r="S54" s="3"/>
      <c r="T54" s="2"/>
      <c r="U54" s="3"/>
      <c r="V54" s="3"/>
      <c r="W54" s="3"/>
    </row>
    <row r="55" spans="1:23" x14ac:dyDescent="0.55000000000000004">
      <c r="A55" s="5"/>
      <c r="B55" s="5">
        <v>40543</v>
      </c>
      <c r="C55">
        <v>219.69899999999998</v>
      </c>
      <c r="D55">
        <v>222.10733333333334</v>
      </c>
      <c r="E55" s="4">
        <f>VLOOKUP($B55, 'mb2'!$A:$H, E$5,FALSE)</f>
        <v>132.39486583101083</v>
      </c>
      <c r="F55" s="4">
        <f>VLOOKUP($B55, 'mb2'!$A:$H, F$5,FALSE)</f>
        <v>129.21789121507231</v>
      </c>
      <c r="G55" s="4">
        <v>75</v>
      </c>
      <c r="H55" s="4">
        <v>14649</v>
      </c>
      <c r="I55" s="4">
        <v>3168</v>
      </c>
      <c r="J55" s="4">
        <v>1903.3333333333333</v>
      </c>
      <c r="K55" s="4">
        <v>130732.33333333333</v>
      </c>
      <c r="L55" s="4">
        <f t="shared" si="1"/>
        <v>25</v>
      </c>
      <c r="M55">
        <v>9.5</v>
      </c>
      <c r="N55" s="3">
        <f t="shared" si="2"/>
        <v>4.6240530303030303</v>
      </c>
      <c r="O55" s="3">
        <f t="shared" si="5"/>
        <v>0.21626049559696908</v>
      </c>
      <c r="P55" s="2">
        <f t="shared" si="3"/>
        <v>2.3659388450613767</v>
      </c>
      <c r="Q55" s="4">
        <f t="shared" si="4"/>
        <v>1.4559009885338237</v>
      </c>
      <c r="S55" s="3"/>
      <c r="T55" s="2"/>
      <c r="U55" s="3"/>
      <c r="V55" s="3"/>
      <c r="W55" s="3"/>
    </row>
    <row r="56" spans="1:23" x14ac:dyDescent="0.55000000000000004">
      <c r="A56" s="5"/>
      <c r="B56" s="5">
        <v>40633</v>
      </c>
      <c r="C56">
        <v>222.0436666666667</v>
      </c>
      <c r="D56">
        <v>223.15666666666667</v>
      </c>
      <c r="E56" s="4">
        <f>VLOOKUP($B56, 'mb2'!$A:$H, E$5,FALSE)</f>
        <v>133.06250897645126</v>
      </c>
      <c r="F56" s="4">
        <f>VLOOKUP($B56, 'mb2'!$A:$H, F$5,FALSE)</f>
        <v>130.02901763114343</v>
      </c>
      <c r="G56" s="4">
        <v>75.2</v>
      </c>
      <c r="H56" s="4">
        <v>13857</v>
      </c>
      <c r="I56" s="4">
        <v>3197</v>
      </c>
      <c r="J56" s="4">
        <v>1941</v>
      </c>
      <c r="K56" s="4">
        <v>131060.66666666667</v>
      </c>
      <c r="L56" s="4">
        <f t="shared" si="1"/>
        <v>24.799999999999997</v>
      </c>
      <c r="M56">
        <v>9</v>
      </c>
      <c r="N56" s="3">
        <f t="shared" si="2"/>
        <v>4.3343759774788868</v>
      </c>
      <c r="O56" s="3">
        <f t="shared" si="5"/>
        <v>0.2307137186981309</v>
      </c>
      <c r="P56" s="2">
        <f t="shared" si="3"/>
        <v>2.3812420395607448</v>
      </c>
      <c r="Q56" s="4">
        <f t="shared" si="4"/>
        <v>1.4809935348006775</v>
      </c>
      <c r="S56" s="3"/>
      <c r="T56" s="2"/>
      <c r="U56" s="3"/>
      <c r="V56" s="3"/>
      <c r="W56" s="3"/>
    </row>
    <row r="57" spans="1:23" x14ac:dyDescent="0.55000000000000004">
      <c r="A57" s="5"/>
      <c r="B57" s="5">
        <v>40724</v>
      </c>
      <c r="C57">
        <v>224.56833333333336</v>
      </c>
      <c r="D57">
        <v>224.19966666666667</v>
      </c>
      <c r="E57" s="4">
        <f>VLOOKUP($B57, 'mb2'!$A:$H, E$5,FALSE)</f>
        <v>133.78062084262385</v>
      </c>
      <c r="F57" s="4">
        <f>VLOOKUP($B57, 'mb2'!$A:$H, F$5,FALSE)</f>
        <v>130.94256511089614</v>
      </c>
      <c r="G57" s="4">
        <v>75.099999999999994</v>
      </c>
      <c r="H57" s="4">
        <v>13925</v>
      </c>
      <c r="I57" s="4">
        <v>3297.6666666666665</v>
      </c>
      <c r="J57" s="4">
        <v>1923.3333333333333</v>
      </c>
      <c r="K57" s="4">
        <v>131748</v>
      </c>
      <c r="L57" s="4">
        <f t="shared" si="1"/>
        <v>24.900000000000006</v>
      </c>
      <c r="M57">
        <v>9.1</v>
      </c>
      <c r="N57" s="3">
        <f t="shared" si="2"/>
        <v>4.2226827049428888</v>
      </c>
      <c r="O57" s="3">
        <f t="shared" si="5"/>
        <v>0.23681627767803709</v>
      </c>
      <c r="P57" s="2">
        <f t="shared" si="3"/>
        <v>2.4418900273240904</v>
      </c>
      <c r="Q57" s="4">
        <f t="shared" si="4"/>
        <v>1.4598577081499022</v>
      </c>
      <c r="S57" s="3"/>
      <c r="T57" s="2"/>
      <c r="U57" s="3"/>
      <c r="V57" s="3"/>
      <c r="W57" s="3"/>
    </row>
    <row r="58" spans="1:23" x14ac:dyDescent="0.55000000000000004">
      <c r="A58" s="5"/>
      <c r="B58" s="5">
        <v>40816</v>
      </c>
      <c r="C58">
        <v>226.03266666666664</v>
      </c>
      <c r="D58">
        <v>225.73266666666666</v>
      </c>
      <c r="E58" s="4">
        <f>VLOOKUP($B58, 'mb2'!$A:$H, E$5,FALSE)</f>
        <v>134.61315822949533</v>
      </c>
      <c r="F58" s="4">
        <f>VLOOKUP($B58, 'mb2'!$A:$H, F$5,FALSE)</f>
        <v>131.81914930519085</v>
      </c>
      <c r="G58" s="4">
        <v>75</v>
      </c>
      <c r="H58" s="4">
        <v>13843</v>
      </c>
      <c r="I58" s="4">
        <v>3575.3333333333335</v>
      </c>
      <c r="J58" s="4">
        <v>2019.3333333333333</v>
      </c>
      <c r="K58" s="4">
        <v>132160.66666666669</v>
      </c>
      <c r="L58" s="4">
        <f t="shared" si="1"/>
        <v>25</v>
      </c>
      <c r="M58">
        <v>9</v>
      </c>
      <c r="N58" s="3">
        <f t="shared" si="2"/>
        <v>3.8718068245385044</v>
      </c>
      <c r="O58" s="3">
        <f t="shared" si="5"/>
        <v>0.25827734835897809</v>
      </c>
      <c r="P58" s="2">
        <f t="shared" si="3"/>
        <v>2.6340346947997086</v>
      </c>
      <c r="Q58" s="4">
        <f t="shared" si="4"/>
        <v>1.5279382166151299</v>
      </c>
      <c r="S58" s="3"/>
      <c r="T58" s="2"/>
      <c r="U58" s="3"/>
      <c r="V58" s="3"/>
      <c r="W58" s="3"/>
    </row>
    <row r="59" spans="1:23" x14ac:dyDescent="0.55000000000000004">
      <c r="A59" s="5"/>
      <c r="B59" s="5">
        <v>40908</v>
      </c>
      <c r="C59">
        <v>227.04733333333334</v>
      </c>
      <c r="D59">
        <v>226.93666666666664</v>
      </c>
      <c r="E59" s="4">
        <f>VLOOKUP($B59, 'mb2'!$A:$H, E$5,FALSE)</f>
        <v>135.36540944924923</v>
      </c>
      <c r="F59" s="4">
        <f>VLOOKUP($B59, 'mb2'!$A:$H, F$5,FALSE)</f>
        <v>132.53481960657595</v>
      </c>
      <c r="G59" s="4">
        <v>75.2</v>
      </c>
      <c r="H59" s="4">
        <v>13330</v>
      </c>
      <c r="I59" s="4">
        <v>3650.6666666666665</v>
      </c>
      <c r="J59" s="4">
        <v>2005.6666666666667</v>
      </c>
      <c r="K59" s="4">
        <v>132717.33333333334</v>
      </c>
      <c r="L59" s="4">
        <f t="shared" si="1"/>
        <v>24.799999999999997</v>
      </c>
      <c r="M59">
        <v>8.6999999999999993</v>
      </c>
      <c r="N59" s="3">
        <f t="shared" si="2"/>
        <v>3.6513878743608474</v>
      </c>
      <c r="O59" s="3">
        <f t="shared" si="5"/>
        <v>0.2738684671167792</v>
      </c>
      <c r="P59" s="2">
        <f t="shared" si="3"/>
        <v>2.677069889319097</v>
      </c>
      <c r="Q59" s="4">
        <f t="shared" si="4"/>
        <v>1.5112318913379814</v>
      </c>
      <c r="S59" s="3"/>
      <c r="T59" s="2"/>
      <c r="U59" s="3"/>
      <c r="V59" s="3"/>
      <c r="W59" s="3"/>
    </row>
    <row r="60" spans="1:23" x14ac:dyDescent="0.55000000000000004">
      <c r="A60" s="5"/>
      <c r="B60" s="5">
        <v>40999</v>
      </c>
      <c r="C60">
        <v>228.32600000000002</v>
      </c>
      <c r="D60">
        <v>228.12966666666668</v>
      </c>
      <c r="E60" s="4">
        <f>VLOOKUP($B60, 'mb2'!$A:$H, E$5,FALSE)</f>
        <v>136.18381523006767</v>
      </c>
      <c r="F60" s="4">
        <f>VLOOKUP($B60, 'mb2'!$A:$H, F$5,FALSE)</f>
        <v>133.24740471872724</v>
      </c>
      <c r="G60" s="4">
        <v>75.599999999999994</v>
      </c>
      <c r="H60" s="4">
        <v>12775</v>
      </c>
      <c r="I60" s="4">
        <v>3834.6666666666665</v>
      </c>
      <c r="J60" s="4">
        <v>2109</v>
      </c>
      <c r="K60" s="4">
        <v>133504.66666666669</v>
      </c>
      <c r="L60" s="4">
        <f t="shared" si="1"/>
        <v>24.400000000000006</v>
      </c>
      <c r="M60">
        <v>8.3000000000000007</v>
      </c>
      <c r="N60" s="3">
        <f t="shared" si="2"/>
        <v>3.3314499304589709</v>
      </c>
      <c r="O60" s="3">
        <f t="shared" si="5"/>
        <v>0.30016960208741028</v>
      </c>
      <c r="P60" s="2">
        <f t="shared" si="3"/>
        <v>2.7921110242756382</v>
      </c>
      <c r="Q60" s="4">
        <f t="shared" si="4"/>
        <v>1.5797200597232552</v>
      </c>
      <c r="S60" s="3"/>
      <c r="T60" s="2"/>
      <c r="U60" s="3"/>
      <c r="V60" s="3"/>
      <c r="W60" s="3"/>
    </row>
    <row r="61" spans="1:23" x14ac:dyDescent="0.55000000000000004">
      <c r="A61" s="5"/>
      <c r="B61" s="5">
        <v>41090</v>
      </c>
      <c r="C61">
        <v>228.80799999999999</v>
      </c>
      <c r="D61">
        <v>229.25066666666666</v>
      </c>
      <c r="E61" s="4">
        <f>VLOOKUP($B61, 'mb2'!$A:$H, E$5,FALSE)</f>
        <v>136.88808432714785</v>
      </c>
      <c r="F61" s="4">
        <f>VLOOKUP($B61, 'mb2'!$A:$H, F$5,FALSE)</f>
        <v>133.80815174875551</v>
      </c>
      <c r="G61" s="4">
        <v>75.7</v>
      </c>
      <c r="H61" s="4">
        <v>12666</v>
      </c>
      <c r="I61" s="4">
        <v>3846.3333333333335</v>
      </c>
      <c r="J61" s="4">
        <v>2141.3333333333335</v>
      </c>
      <c r="K61" s="4">
        <v>133925</v>
      </c>
      <c r="L61" s="4">
        <f t="shared" si="1"/>
        <v>24.299999999999997</v>
      </c>
      <c r="M61">
        <v>8.1999999999999993</v>
      </c>
      <c r="N61" s="3">
        <f t="shared" si="2"/>
        <v>3.2930063263714358</v>
      </c>
      <c r="O61" s="3">
        <f t="shared" si="5"/>
        <v>0.3036738775725038</v>
      </c>
      <c r="P61" s="2">
        <f t="shared" si="3"/>
        <v>2.79182413370948</v>
      </c>
      <c r="Q61" s="4">
        <f t="shared" si="4"/>
        <v>1.5989048596851474</v>
      </c>
      <c r="S61" s="3"/>
      <c r="T61" s="2"/>
      <c r="U61" s="3"/>
      <c r="V61" s="3"/>
      <c r="W61" s="3"/>
    </row>
    <row r="62" spans="1:23" x14ac:dyDescent="0.55000000000000004">
      <c r="A62" s="5"/>
      <c r="B62" s="5">
        <v>41182</v>
      </c>
      <c r="C62">
        <v>229.84100000000001</v>
      </c>
      <c r="D62">
        <v>230.28733333333332</v>
      </c>
      <c r="E62" s="4">
        <f>VLOOKUP($B62, 'mb2'!$A:$H, E$5,FALSE)</f>
        <v>137.60345100254213</v>
      </c>
      <c r="F62" s="4">
        <f>VLOOKUP($B62, 'mb2'!$A:$H, F$5,FALSE)</f>
        <v>134.34914946486288</v>
      </c>
      <c r="G62" s="4">
        <v>75.8</v>
      </c>
      <c r="H62" s="4">
        <v>12414</v>
      </c>
      <c r="I62" s="4">
        <v>3808.6666666666665</v>
      </c>
      <c r="J62" s="4">
        <v>2030.3333333333333</v>
      </c>
      <c r="K62" s="4">
        <v>134336</v>
      </c>
      <c r="L62" s="4">
        <f t="shared" si="1"/>
        <v>24.200000000000003</v>
      </c>
      <c r="M62">
        <v>8</v>
      </c>
      <c r="N62" s="3">
        <f t="shared" si="2"/>
        <v>3.2594083668825489</v>
      </c>
      <c r="O62" s="3">
        <f t="shared" si="5"/>
        <v>0.3068041458568283</v>
      </c>
      <c r="P62" s="2">
        <f t="shared" si="3"/>
        <v>2.7570131794206074</v>
      </c>
      <c r="Q62" s="4">
        <f t="shared" si="4"/>
        <v>1.5113843893917738</v>
      </c>
      <c r="S62" s="3"/>
      <c r="T62" s="2"/>
      <c r="U62" s="3"/>
      <c r="V62" s="3"/>
      <c r="W62" s="3"/>
    </row>
    <row r="63" spans="1:23" x14ac:dyDescent="0.55000000000000004">
      <c r="A63" s="5"/>
      <c r="B63" s="5">
        <v>41274</v>
      </c>
      <c r="C63">
        <v>231.36933333333332</v>
      </c>
      <c r="D63">
        <v>231.3596666666667</v>
      </c>
      <c r="E63" s="4">
        <f>VLOOKUP($B63, 'mb2'!$A:$H, E$5,FALSE)</f>
        <v>138.30721402630977</v>
      </c>
      <c r="F63" s="4">
        <f>VLOOKUP($B63, 'mb2'!$A:$H, F$5,FALSE)</f>
        <v>135.04647300553358</v>
      </c>
      <c r="G63" s="4">
        <v>76</v>
      </c>
      <c r="H63" s="4">
        <v>12142</v>
      </c>
      <c r="I63" s="4">
        <v>3874.3333333333335</v>
      </c>
      <c r="J63" s="4">
        <v>2054.666666666667</v>
      </c>
      <c r="K63" s="4">
        <v>134860.66666666666</v>
      </c>
      <c r="L63" s="4">
        <f t="shared" si="1"/>
        <v>24</v>
      </c>
      <c r="M63">
        <v>7.8</v>
      </c>
      <c r="N63" s="3">
        <f t="shared" si="2"/>
        <v>3.1339585304998709</v>
      </c>
      <c r="O63" s="3">
        <f t="shared" si="5"/>
        <v>0.31908526876406962</v>
      </c>
      <c r="P63" s="2">
        <f t="shared" si="3"/>
        <v>2.7926142165519399</v>
      </c>
      <c r="Q63" s="4">
        <f t="shared" si="4"/>
        <v>1.523547760404566</v>
      </c>
      <c r="S63" s="3"/>
      <c r="T63" s="2"/>
      <c r="U63" s="3"/>
      <c r="V63" s="3"/>
      <c r="W63" s="3"/>
    </row>
    <row r="64" spans="1:23" x14ac:dyDescent="0.55000000000000004">
      <c r="A64" s="5"/>
      <c r="B64" s="5">
        <v>41364</v>
      </c>
      <c r="C64">
        <v>232.29933333333335</v>
      </c>
      <c r="D64">
        <v>232.53066666666666</v>
      </c>
      <c r="E64" s="4">
        <f>VLOOKUP($B64, 'mb2'!$A:$H, E$5,FALSE)</f>
        <v>139.06872636674748</v>
      </c>
      <c r="F64" s="4">
        <f>VLOOKUP($B64, 'mb2'!$A:$H, F$5,FALSE)</f>
        <v>135.63816906367205</v>
      </c>
      <c r="G64" s="4">
        <v>75.7</v>
      </c>
      <c r="H64" s="4">
        <v>12037</v>
      </c>
      <c r="I64" s="4">
        <v>4001</v>
      </c>
      <c r="J64" s="4">
        <v>2234</v>
      </c>
      <c r="K64" s="4">
        <v>135494.66666666666</v>
      </c>
      <c r="L64" s="4">
        <f t="shared" si="1"/>
        <v>24.299999999999997</v>
      </c>
      <c r="M64">
        <v>7.7</v>
      </c>
      <c r="N64" s="3">
        <f t="shared" si="2"/>
        <v>3.0084978755311171</v>
      </c>
      <c r="O64" s="3">
        <f t="shared" si="5"/>
        <v>0.33239179197474455</v>
      </c>
      <c r="P64" s="2">
        <f t="shared" si="3"/>
        <v>2.8681894539137418</v>
      </c>
      <c r="Q64" s="4">
        <f t="shared" si="4"/>
        <v>1.6487733834542075</v>
      </c>
      <c r="S64" s="3"/>
      <c r="T64" s="2"/>
      <c r="U64" s="3"/>
      <c r="V64" s="3"/>
      <c r="W64" s="3"/>
    </row>
    <row r="65" spans="1:23" x14ac:dyDescent="0.55000000000000004">
      <c r="A65" s="5"/>
      <c r="B65" s="5">
        <v>41455</v>
      </c>
      <c r="C65">
        <v>232.04499999999999</v>
      </c>
      <c r="D65">
        <v>233.05933333333334</v>
      </c>
      <c r="E65" s="4">
        <f>VLOOKUP($B65, 'mb2'!$A:$H, E$5,FALSE)</f>
        <v>139.72817368344872</v>
      </c>
      <c r="F65" s="4">
        <f>VLOOKUP($B65, 'mb2'!$A:$H, F$5,FALSE)</f>
        <v>136.0049731811304</v>
      </c>
      <c r="G65" s="4">
        <v>75.900000000000006</v>
      </c>
      <c r="H65" s="4">
        <v>11721</v>
      </c>
      <c r="I65" s="4">
        <v>4094.3333333333335</v>
      </c>
      <c r="J65" s="4">
        <v>2244.3333333333335</v>
      </c>
      <c r="K65" s="4">
        <v>136079.33333333334</v>
      </c>
      <c r="L65" s="4">
        <f t="shared" si="1"/>
        <v>24.099999999999994</v>
      </c>
      <c r="M65">
        <v>7.5</v>
      </c>
      <c r="N65" s="3">
        <f t="shared" si="2"/>
        <v>2.8627371163396562</v>
      </c>
      <c r="O65" s="3">
        <f t="shared" si="5"/>
        <v>0.34931604243096437</v>
      </c>
      <c r="P65" s="2">
        <f t="shared" si="3"/>
        <v>2.920900501996333</v>
      </c>
      <c r="Q65" s="4">
        <f t="shared" si="4"/>
        <v>1.6492830162797192</v>
      </c>
      <c r="S65" s="3"/>
      <c r="T65" s="2"/>
      <c r="U65" s="3"/>
      <c r="V65" s="3"/>
      <c r="W65" s="3"/>
    </row>
    <row r="66" spans="1:23" x14ac:dyDescent="0.55000000000000004">
      <c r="A66" s="5"/>
      <c r="B66" s="5">
        <v>41547</v>
      </c>
      <c r="C66">
        <v>233.29999999999998</v>
      </c>
      <c r="D66">
        <v>234.30533333333332</v>
      </c>
      <c r="E66" s="4">
        <f>VLOOKUP($B66, 'mb2'!$A:$H, E$5,FALSE)</f>
        <v>140.45102754256536</v>
      </c>
      <c r="F66" s="4">
        <f>VLOOKUP($B66, 'mb2'!$A:$H, F$5,FALSE)</f>
        <v>136.65476695002209</v>
      </c>
      <c r="G66" s="4">
        <v>76</v>
      </c>
      <c r="H66" s="4">
        <v>11295</v>
      </c>
      <c r="I66" s="4">
        <v>4032.6666666666665</v>
      </c>
      <c r="J66" s="4">
        <v>2327</v>
      </c>
      <c r="K66" s="4">
        <v>136609.66666666666</v>
      </c>
      <c r="L66" s="4">
        <f t="shared" si="1"/>
        <v>24</v>
      </c>
      <c r="M66">
        <v>7.3</v>
      </c>
      <c r="N66" s="3">
        <f t="shared" si="2"/>
        <v>2.8008761778806415</v>
      </c>
      <c r="O66" s="3">
        <f t="shared" si="5"/>
        <v>0.35703113472037773</v>
      </c>
      <c r="P66" s="2">
        <f t="shared" si="3"/>
        <v>2.8673206502546655</v>
      </c>
      <c r="Q66" s="4">
        <f t="shared" si="4"/>
        <v>1.7033933665016388</v>
      </c>
      <c r="S66" s="3"/>
      <c r="T66" s="2"/>
      <c r="U66" s="3"/>
      <c r="V66" s="3"/>
      <c r="W66" s="3"/>
    </row>
    <row r="67" spans="1:23" x14ac:dyDescent="0.55000000000000004">
      <c r="A67" s="5"/>
      <c r="B67" s="5">
        <v>41639</v>
      </c>
      <c r="C67">
        <v>234.16266666666669</v>
      </c>
      <c r="D67">
        <v>235.34633333333332</v>
      </c>
      <c r="E67" s="4">
        <f>VLOOKUP($B67, 'mb2'!$A:$H, E$5,FALSE)</f>
        <v>141.15358544220032</v>
      </c>
      <c r="F67" s="4">
        <f>VLOOKUP($B67, 'mb2'!$A:$H, F$5,FALSE)</f>
        <v>137.24149599689076</v>
      </c>
      <c r="G67" s="4">
        <v>75.900000000000006</v>
      </c>
      <c r="H67" s="4">
        <v>10776</v>
      </c>
      <c r="I67" s="4">
        <v>4154</v>
      </c>
      <c r="J67" s="4">
        <v>2350</v>
      </c>
      <c r="K67" s="4">
        <v>137239</v>
      </c>
      <c r="L67" s="4">
        <f t="shared" si="1"/>
        <v>24.099999999999994</v>
      </c>
      <c r="M67">
        <v>7</v>
      </c>
      <c r="N67" s="3">
        <f t="shared" si="2"/>
        <v>2.5941261434761675</v>
      </c>
      <c r="O67" s="3">
        <f t="shared" si="5"/>
        <v>0.38548626577579809</v>
      </c>
      <c r="P67" s="2">
        <f t="shared" si="3"/>
        <v>2.9379106462130373</v>
      </c>
      <c r="Q67" s="4">
        <f t="shared" si="4"/>
        <v>1.7123412441069958</v>
      </c>
      <c r="S67" s="3"/>
      <c r="T67" s="2"/>
      <c r="U67" s="3"/>
      <c r="V67" s="3"/>
      <c r="W67" s="3"/>
    </row>
    <row r="68" spans="1:23" x14ac:dyDescent="0.55000000000000004">
      <c r="A68" s="5"/>
      <c r="B68" s="5">
        <v>41729</v>
      </c>
      <c r="C68">
        <v>235.62100000000001</v>
      </c>
      <c r="D68">
        <v>236.25699999999998</v>
      </c>
      <c r="E68" s="4">
        <f>VLOOKUP($B68, 'mb2'!$A:$H, E$5,FALSE)</f>
        <v>142.04965025016767</v>
      </c>
      <c r="F68" s="4">
        <f>VLOOKUP($B68, 'mb2'!$A:$H, F$5,FALSE)</f>
        <v>137.97922981698522</v>
      </c>
      <c r="G68" s="4">
        <v>76.400000000000006</v>
      </c>
      <c r="H68" s="4">
        <v>10310</v>
      </c>
      <c r="I68" s="4">
        <v>4296</v>
      </c>
      <c r="J68" s="4">
        <v>2390.3333333333335</v>
      </c>
      <c r="K68" s="4">
        <v>137743.33333333334</v>
      </c>
      <c r="L68" s="4">
        <f t="shared" si="1"/>
        <v>23.599999999999994</v>
      </c>
      <c r="M68">
        <v>6.6</v>
      </c>
      <c r="N68" s="3">
        <f t="shared" si="2"/>
        <v>2.399906890130354</v>
      </c>
      <c r="O68" s="3">
        <f t="shared" si="5"/>
        <v>0.4166828322017459</v>
      </c>
      <c r="P68" s="2">
        <f t="shared" si="3"/>
        <v>3.02451433640447</v>
      </c>
      <c r="Q68" s="4">
        <f t="shared" si="4"/>
        <v>1.7353531931369939</v>
      </c>
      <c r="S68" s="3"/>
      <c r="T68" s="2"/>
      <c r="U68" s="3"/>
      <c r="V68" s="3"/>
      <c r="W68" s="3"/>
    </row>
    <row r="69" spans="1:23" x14ac:dyDescent="0.55000000000000004">
      <c r="A69" s="5"/>
      <c r="B69" s="5">
        <v>41820</v>
      </c>
      <c r="C69">
        <v>236.87233333333333</v>
      </c>
      <c r="D69">
        <v>237.47933333333333</v>
      </c>
      <c r="E69" s="4">
        <f>VLOOKUP($B69, 'mb2'!$A:$H, E$5,FALSE)</f>
        <v>142.87520276459986</v>
      </c>
      <c r="F69" s="4">
        <f>VLOOKUP($B69, 'mb2'!$A:$H, F$5,FALSE)</f>
        <v>138.72789402340945</v>
      </c>
      <c r="G69" s="4">
        <v>76.599999999999994</v>
      </c>
      <c r="H69" s="4">
        <v>9674</v>
      </c>
      <c r="I69" s="4">
        <v>4765</v>
      </c>
      <c r="J69" s="4">
        <v>2488</v>
      </c>
      <c r="K69" s="4">
        <v>138547</v>
      </c>
      <c r="L69" s="4">
        <f t="shared" si="1"/>
        <v>23.400000000000006</v>
      </c>
      <c r="M69">
        <v>6.2</v>
      </c>
      <c r="N69" s="3">
        <f t="shared" si="2"/>
        <v>2.0302203567681008</v>
      </c>
      <c r="O69" s="3">
        <f t="shared" si="5"/>
        <v>0.49255737027082902</v>
      </c>
      <c r="P69" s="2">
        <f t="shared" si="3"/>
        <v>3.3249134754940268</v>
      </c>
      <c r="Q69" s="4">
        <f t="shared" si="4"/>
        <v>1.7957804932622143</v>
      </c>
      <c r="S69" s="3"/>
      <c r="T69" s="2"/>
      <c r="U69" s="3"/>
      <c r="V69" s="3"/>
      <c r="W69" s="3"/>
    </row>
    <row r="70" spans="1:23" x14ac:dyDescent="0.55000000000000004">
      <c r="A70" s="5"/>
      <c r="B70" s="5">
        <v>41912</v>
      </c>
      <c r="C70">
        <v>237.47833333333332</v>
      </c>
      <c r="D70">
        <v>238.46199999999999</v>
      </c>
      <c r="E70" s="4">
        <f>VLOOKUP($B70, 'mb2'!$A:$H, E$5,FALSE)</f>
        <v>143.57694864327365</v>
      </c>
      <c r="F70" s="4">
        <f>VLOOKUP($B70, 'mb2'!$A:$H, F$5,FALSE)</f>
        <v>139.30661014883006</v>
      </c>
      <c r="G70" s="4">
        <v>76.8</v>
      </c>
      <c r="H70" s="4">
        <v>9490</v>
      </c>
      <c r="I70" s="4">
        <v>5036.333333333333</v>
      </c>
      <c r="J70" s="4">
        <v>2638</v>
      </c>
      <c r="K70" s="4">
        <v>139297.33333333334</v>
      </c>
      <c r="L70" s="4">
        <f t="shared" si="1"/>
        <v>23.200000000000003</v>
      </c>
      <c r="M70">
        <v>6.1</v>
      </c>
      <c r="N70" s="3">
        <f t="shared" si="2"/>
        <v>1.8843073664703158</v>
      </c>
      <c r="O70" s="3">
        <f t="shared" si="5"/>
        <v>0.5306989813839128</v>
      </c>
      <c r="P70" s="2">
        <f t="shared" si="3"/>
        <v>3.4893683848305193</v>
      </c>
      <c r="Q70" s="4">
        <f t="shared" si="4"/>
        <v>1.8937907401912455</v>
      </c>
      <c r="S70" s="3"/>
      <c r="T70" s="2"/>
      <c r="U70" s="3"/>
      <c r="V70" s="3"/>
      <c r="W70" s="3"/>
    </row>
    <row r="71" spans="1:23" x14ac:dyDescent="0.55000000000000004">
      <c r="A71" s="5"/>
      <c r="B71" s="5">
        <v>42004</v>
      </c>
      <c r="C71">
        <v>236.88833333333332</v>
      </c>
      <c r="D71">
        <v>239.41099999999997</v>
      </c>
      <c r="E71" s="4">
        <f>VLOOKUP($B71, 'mb2'!$A:$H, E$5,FALSE)</f>
        <v>144.36036387685962</v>
      </c>
      <c r="F71" s="4">
        <f>VLOOKUP($B71, 'mb2'!$A:$H, F$5,FALSE)</f>
        <v>139.79031864736143</v>
      </c>
      <c r="G71" s="4">
        <v>77</v>
      </c>
      <c r="H71" s="4">
        <v>8932</v>
      </c>
      <c r="I71" s="4">
        <v>4995</v>
      </c>
      <c r="J71" s="4">
        <v>2623.3333333333335</v>
      </c>
      <c r="K71" s="4">
        <v>140101.33333333334</v>
      </c>
      <c r="L71" s="4">
        <f t="shared" si="1"/>
        <v>23</v>
      </c>
      <c r="M71">
        <v>5.7</v>
      </c>
      <c r="N71" s="3">
        <f t="shared" si="2"/>
        <v>1.7881881881881883</v>
      </c>
      <c r="O71" s="3">
        <f t="shared" si="5"/>
        <v>0.55922525750111962</v>
      </c>
      <c r="P71" s="2">
        <f t="shared" si="3"/>
        <v>3.4425404731109674</v>
      </c>
      <c r="Q71" s="4">
        <f t="shared" si="4"/>
        <v>1.8724542236095778</v>
      </c>
      <c r="S71" s="3"/>
      <c r="T71" s="2"/>
      <c r="U71" s="3"/>
      <c r="V71" s="3"/>
      <c r="W71" s="3"/>
    </row>
    <row r="72" spans="1:23" x14ac:dyDescent="0.55000000000000004">
      <c r="A72" s="5"/>
      <c r="B72" s="5">
        <v>42094</v>
      </c>
      <c r="C72">
        <v>235.35500000000002</v>
      </c>
      <c r="D72">
        <v>240.24600000000001</v>
      </c>
      <c r="E72" s="4">
        <f>VLOOKUP($B72, 'mb2'!$A:$H, E$5,FALSE)</f>
        <v>145.12442360006662</v>
      </c>
      <c r="F72" s="4">
        <f>VLOOKUP($B72, 'mb2'!$A:$H, F$5,FALSE)</f>
        <v>140.25801933629899</v>
      </c>
      <c r="G72" s="4">
        <v>77.099999999999994</v>
      </c>
      <c r="H72" s="4">
        <v>8666</v>
      </c>
      <c r="I72" s="4">
        <v>5340</v>
      </c>
      <c r="J72" s="4">
        <v>2753</v>
      </c>
      <c r="K72" s="4">
        <v>140772.33333333334</v>
      </c>
      <c r="L72" s="4">
        <f t="shared" si="1"/>
        <v>22.900000000000006</v>
      </c>
      <c r="M72">
        <v>5.5</v>
      </c>
      <c r="N72" s="3">
        <f t="shared" si="2"/>
        <v>1.6228464419475654</v>
      </c>
      <c r="O72" s="3">
        <f t="shared" si="5"/>
        <v>0.61620124624971151</v>
      </c>
      <c r="P72" s="2">
        <f t="shared" si="3"/>
        <v>3.6547222798896737</v>
      </c>
      <c r="Q72" s="4">
        <f t="shared" si="4"/>
        <v>1.9556399576621353</v>
      </c>
      <c r="S72" s="3"/>
      <c r="T72" s="2"/>
      <c r="U72" s="3"/>
      <c r="V72" s="3"/>
      <c r="W72" s="3"/>
    </row>
    <row r="73" spans="1:23" x14ac:dyDescent="0.55000000000000004">
      <c r="A73" s="5"/>
      <c r="B73" s="5">
        <v>42185</v>
      </c>
      <c r="C73">
        <v>236.96</v>
      </c>
      <c r="D73">
        <v>241.69933333333333</v>
      </c>
      <c r="E73" s="4">
        <f>VLOOKUP($B73, 'mb2'!$A:$H, E$5,FALSE)</f>
        <v>146.06979660800346</v>
      </c>
      <c r="F73" s="4">
        <f>VLOOKUP($B73, 'mb2'!$A:$H, F$5,FALSE)</f>
        <v>140.97113928317262</v>
      </c>
      <c r="G73" s="4">
        <v>77.3</v>
      </c>
      <c r="H73" s="4">
        <v>8543</v>
      </c>
      <c r="I73" s="4">
        <v>5469.666666666667</v>
      </c>
      <c r="J73" s="4">
        <v>2734.6666666666665</v>
      </c>
      <c r="K73" s="4">
        <v>141472.66666666666</v>
      </c>
      <c r="L73" s="4">
        <f t="shared" ref="L73:L114" si="6">100-G73</f>
        <v>22.700000000000003</v>
      </c>
      <c r="M73">
        <v>5.4</v>
      </c>
      <c r="N73" s="3">
        <f t="shared" ref="N73:N114" si="7">H73/I73</f>
        <v>1.5618867694557863</v>
      </c>
      <c r="O73" s="3">
        <f t="shared" si="5"/>
        <v>0.64025127784931135</v>
      </c>
      <c r="P73" s="2">
        <f t="shared" ref="P73:P99" si="8">I73/(I73+K73)*100</f>
        <v>3.7223219085945289</v>
      </c>
      <c r="Q73" s="4">
        <f t="shared" ref="Q73:Q99" si="9">J73/K73*100</f>
        <v>1.9330000141370065</v>
      </c>
      <c r="S73" s="3"/>
      <c r="T73" s="2"/>
      <c r="U73" s="3"/>
      <c r="V73" s="3"/>
      <c r="W73" s="3"/>
    </row>
    <row r="74" spans="1:23" x14ac:dyDescent="0.55000000000000004">
      <c r="A74" s="5"/>
      <c r="B74" s="5">
        <v>42277</v>
      </c>
      <c r="C74">
        <v>237.85500000000002</v>
      </c>
      <c r="D74">
        <v>242.89933333333332</v>
      </c>
      <c r="E74" s="4">
        <f>VLOOKUP($B74, 'mb2'!$A:$H, E$5,FALSE)</f>
        <v>146.89326059894432</v>
      </c>
      <c r="F74" s="4">
        <f>VLOOKUP($B74, 'mb2'!$A:$H, F$5,FALSE)</f>
        <v>141.65899924702885</v>
      </c>
      <c r="G74" s="4">
        <v>77.2</v>
      </c>
      <c r="H74" s="4">
        <v>8022</v>
      </c>
      <c r="I74" s="4">
        <v>5670.333333333333</v>
      </c>
      <c r="J74" s="4">
        <v>2807</v>
      </c>
      <c r="K74" s="4">
        <v>142136</v>
      </c>
      <c r="L74" s="4">
        <f t="shared" si="6"/>
        <v>22.799999999999997</v>
      </c>
      <c r="M74">
        <v>5.0999999999999996</v>
      </c>
      <c r="N74" s="3">
        <f t="shared" si="7"/>
        <v>1.414731644230204</v>
      </c>
      <c r="O74" s="3">
        <f t="shared" si="5"/>
        <v>0.70684783512008642</v>
      </c>
      <c r="P74" s="2">
        <f t="shared" si="8"/>
        <v>3.8363263640033467</v>
      </c>
      <c r="Q74" s="4">
        <f t="shared" si="9"/>
        <v>1.9748691394157709</v>
      </c>
      <c r="S74" s="3"/>
      <c r="T74" s="2"/>
      <c r="U74" s="3"/>
      <c r="V74" s="3"/>
      <c r="W74" s="3"/>
    </row>
    <row r="75" spans="1:23" x14ac:dyDescent="0.55000000000000004">
      <c r="A75" s="5"/>
      <c r="B75" s="5">
        <v>42369</v>
      </c>
      <c r="C75">
        <v>237.83699999999999</v>
      </c>
      <c r="D75">
        <v>244.18533333333335</v>
      </c>
      <c r="E75" s="4">
        <f>VLOOKUP($B75, 'mb2'!$A:$H, E$5,FALSE)</f>
        <v>147.73627351277955</v>
      </c>
      <c r="F75" s="4">
        <f>VLOOKUP($B75, 'mb2'!$A:$H, F$5,FALSE)</f>
        <v>142.25481243844237</v>
      </c>
      <c r="G75" s="4">
        <v>77.400000000000006</v>
      </c>
      <c r="H75" s="4">
        <v>7943</v>
      </c>
      <c r="I75" s="4">
        <v>5775.333333333333</v>
      </c>
      <c r="J75" s="4">
        <v>2921</v>
      </c>
      <c r="K75" s="4">
        <v>142836</v>
      </c>
      <c r="L75" s="4">
        <f t="shared" si="6"/>
        <v>22.599999999999994</v>
      </c>
      <c r="M75">
        <v>5</v>
      </c>
      <c r="N75" s="3">
        <f t="shared" si="7"/>
        <v>1.375331871176267</v>
      </c>
      <c r="O75" s="3">
        <f t="shared" si="5"/>
        <v>0.72709723446220986</v>
      </c>
      <c r="P75" s="2">
        <f t="shared" si="8"/>
        <v>3.8861997963367525</v>
      </c>
      <c r="Q75" s="4">
        <f t="shared" si="9"/>
        <v>2.0450026603937381</v>
      </c>
      <c r="S75" s="3"/>
      <c r="T75" s="2"/>
      <c r="U75" s="3"/>
      <c r="V75" s="3"/>
      <c r="W75" s="3"/>
    </row>
    <row r="76" spans="1:23" x14ac:dyDescent="0.55000000000000004">
      <c r="A76" s="5"/>
      <c r="B76" s="5">
        <v>42460</v>
      </c>
      <c r="C76">
        <v>237.68933333333334</v>
      </c>
      <c r="D76">
        <v>245.45933333333335</v>
      </c>
      <c r="E76" s="4">
        <f>VLOOKUP($B76, 'mb2'!$A:$H, E$5,FALSE)</f>
        <v>148.60490041150317</v>
      </c>
      <c r="F76" s="4">
        <f>VLOOKUP($B76, 'mb2'!$A:$H, F$5,FALSE)</f>
        <v>142.80533016284485</v>
      </c>
      <c r="G76" s="4">
        <v>77.8</v>
      </c>
      <c r="H76" s="4">
        <v>7763</v>
      </c>
      <c r="I76" s="4">
        <v>5970.333333333333</v>
      </c>
      <c r="J76" s="4">
        <v>2928.6666666666665</v>
      </c>
      <c r="K76" s="4">
        <v>143425.33333333334</v>
      </c>
      <c r="L76" s="4">
        <f t="shared" si="6"/>
        <v>22.200000000000003</v>
      </c>
      <c r="M76">
        <v>4.9000000000000004</v>
      </c>
      <c r="N76" s="3">
        <f t="shared" si="7"/>
        <v>1.3002624085757357</v>
      </c>
      <c r="O76" s="3">
        <f t="shared" si="5"/>
        <v>0.76907552921980327</v>
      </c>
      <c r="P76" s="2">
        <f t="shared" si="8"/>
        <v>3.9963229634058988</v>
      </c>
      <c r="Q76" s="4">
        <f t="shared" si="9"/>
        <v>2.0419451700768807</v>
      </c>
      <c r="S76" s="3"/>
      <c r="T76" s="2"/>
      <c r="U76" s="3"/>
      <c r="V76" s="3"/>
      <c r="W76" s="3"/>
    </row>
    <row r="77" spans="1:23" x14ac:dyDescent="0.55000000000000004">
      <c r="A77" s="5"/>
      <c r="B77" s="5">
        <v>42551</v>
      </c>
      <c r="C77">
        <v>239.59033333333332</v>
      </c>
      <c r="D77">
        <v>247.07599999999999</v>
      </c>
      <c r="E77" s="4">
        <f>VLOOKUP($B77, 'mb2'!$A:$H, E$5,FALSE)</f>
        <v>149.71125075144221</v>
      </c>
      <c r="F77" s="4">
        <f>VLOOKUP($B77, 'mb2'!$A:$H, F$5,FALSE)</f>
        <v>143.68179035104876</v>
      </c>
      <c r="G77" s="4">
        <v>77.900000000000006</v>
      </c>
      <c r="H77" s="4">
        <v>7821</v>
      </c>
      <c r="I77" s="4">
        <v>5774</v>
      </c>
      <c r="J77" s="4">
        <v>2994</v>
      </c>
      <c r="K77" s="4">
        <v>143964.33333333334</v>
      </c>
      <c r="L77" s="4">
        <f t="shared" si="6"/>
        <v>22.099999999999994</v>
      </c>
      <c r="M77">
        <v>4.9000000000000004</v>
      </c>
      <c r="N77" s="3">
        <f t="shared" si="7"/>
        <v>1.3545202632490474</v>
      </c>
      <c r="O77" s="3">
        <f t="shared" ref="O77:O99" si="10">I77/H77</f>
        <v>0.73826876358521931</v>
      </c>
      <c r="P77" s="2">
        <f t="shared" si="8"/>
        <v>3.8560600158053489</v>
      </c>
      <c r="Q77" s="4">
        <f t="shared" si="9"/>
        <v>2.0796817730317461</v>
      </c>
      <c r="S77" s="3"/>
      <c r="T77" s="2"/>
      <c r="U77" s="3"/>
      <c r="V77" s="3"/>
      <c r="W77" s="3"/>
    </row>
    <row r="78" spans="1:23" x14ac:dyDescent="0.55000000000000004">
      <c r="A78" s="5"/>
      <c r="B78" s="5">
        <v>42643</v>
      </c>
      <c r="C78">
        <v>240.60733333333329</v>
      </c>
      <c r="D78">
        <v>248.36466666666669</v>
      </c>
      <c r="E78" s="4">
        <f>VLOOKUP($B78, 'mb2'!$A:$H, E$5,FALSE)</f>
        <v>150.65609163905046</v>
      </c>
      <c r="F78" s="4">
        <f>VLOOKUP($B78, 'mb2'!$A:$H, F$5,FALSE)</f>
        <v>144.45935042160079</v>
      </c>
      <c r="G78" s="4">
        <v>78</v>
      </c>
      <c r="H78" s="4">
        <v>7793</v>
      </c>
      <c r="I78" s="4">
        <v>5835.666666666667</v>
      </c>
      <c r="J78" s="4">
        <v>3004</v>
      </c>
      <c r="K78" s="4">
        <v>144712.66666666666</v>
      </c>
      <c r="L78" s="4">
        <f t="shared" si="6"/>
        <v>22</v>
      </c>
      <c r="M78">
        <v>4.9000000000000004</v>
      </c>
      <c r="N78" s="3">
        <f t="shared" si="7"/>
        <v>1.3354086936653908</v>
      </c>
      <c r="O78" s="3">
        <f t="shared" si="10"/>
        <v>0.7488344240557766</v>
      </c>
      <c r="P78" s="2">
        <f t="shared" si="8"/>
        <v>3.8762745076332079</v>
      </c>
      <c r="Q78" s="4">
        <f t="shared" si="9"/>
        <v>2.075837636880439</v>
      </c>
      <c r="S78" s="3"/>
      <c r="T78" s="2"/>
      <c r="U78" s="3"/>
      <c r="V78" s="3"/>
      <c r="W78" s="3"/>
    </row>
    <row r="79" spans="1:23" x14ac:dyDescent="0.55000000000000004">
      <c r="A79" s="5"/>
      <c r="B79" s="5">
        <v>42735</v>
      </c>
      <c r="C79">
        <v>242.13466666666667</v>
      </c>
      <c r="D79">
        <v>249.51433333333333</v>
      </c>
      <c r="E79" s="4">
        <f>VLOOKUP($B79, 'mb2'!$A:$H, E$5,FALSE)</f>
        <v>151.51683384820259</v>
      </c>
      <c r="F79" s="4">
        <f>VLOOKUP($B79, 'mb2'!$A:$H, F$5,FALSE)</f>
        <v>145.19839247211053</v>
      </c>
      <c r="G79" s="4">
        <v>78.099999999999994</v>
      </c>
      <c r="H79" s="4">
        <v>7628</v>
      </c>
      <c r="I79" s="4">
        <v>5842</v>
      </c>
      <c r="J79" s="4">
        <v>3029.6666666666665</v>
      </c>
      <c r="K79" s="4">
        <v>145229</v>
      </c>
      <c r="L79" s="4">
        <f t="shared" si="6"/>
        <v>21.900000000000006</v>
      </c>
      <c r="M79">
        <v>4.8</v>
      </c>
      <c r="N79" s="3">
        <f t="shared" si="7"/>
        <v>1.3057172201300924</v>
      </c>
      <c r="O79" s="3">
        <f t="shared" si="10"/>
        <v>0.76586261143156786</v>
      </c>
      <c r="P79" s="2">
        <f t="shared" si="8"/>
        <v>3.8670558876289958</v>
      </c>
      <c r="Q79" s="4">
        <f t="shared" si="9"/>
        <v>2.0861306396564507</v>
      </c>
      <c r="S79" s="3"/>
      <c r="T79" s="2"/>
      <c r="U79" s="3"/>
      <c r="V79" s="3"/>
      <c r="W79" s="3"/>
    </row>
    <row r="80" spans="1:23" x14ac:dyDescent="0.55000000000000004">
      <c r="A80" s="5"/>
      <c r="B80" s="5">
        <v>42825</v>
      </c>
      <c r="C80">
        <v>243.83866666666668</v>
      </c>
      <c r="D80">
        <v>250.803</v>
      </c>
      <c r="E80" s="4">
        <f>VLOOKUP($B80, 'mb2'!$A:$H, E$5,FALSE)</f>
        <v>152.57172178669052</v>
      </c>
      <c r="F80" s="4">
        <f>VLOOKUP($B80, 'mb2'!$A:$H, F$5,FALSE)</f>
        <v>146.05794241026334</v>
      </c>
      <c r="G80" s="4">
        <v>78.3</v>
      </c>
      <c r="H80" s="4">
        <v>7307</v>
      </c>
      <c r="I80" s="4">
        <v>5783.666666666667</v>
      </c>
      <c r="J80" s="4">
        <v>3142.3333333333335</v>
      </c>
      <c r="K80" s="4">
        <v>145802</v>
      </c>
      <c r="L80" s="4">
        <f t="shared" si="6"/>
        <v>21.700000000000003</v>
      </c>
      <c r="M80">
        <v>4.5999999999999996</v>
      </c>
      <c r="N80" s="3">
        <f t="shared" si="7"/>
        <v>1.263385395654429</v>
      </c>
      <c r="O80" s="3">
        <f t="shared" si="10"/>
        <v>0.79152410930158301</v>
      </c>
      <c r="P80" s="2">
        <f t="shared" si="8"/>
        <v>3.8154442922263985</v>
      </c>
      <c r="Q80" s="4">
        <f t="shared" si="9"/>
        <v>2.1552059185287811</v>
      </c>
      <c r="S80" s="3"/>
      <c r="T80" s="2"/>
      <c r="U80" s="3"/>
      <c r="V80" s="3"/>
      <c r="W80" s="3"/>
    </row>
    <row r="81" spans="1:23" x14ac:dyDescent="0.55000000000000004">
      <c r="A81" s="5"/>
      <c r="B81" s="5">
        <v>42916</v>
      </c>
      <c r="C81">
        <v>244.12</v>
      </c>
      <c r="D81">
        <v>251.46766666666667</v>
      </c>
      <c r="E81" s="4">
        <f>VLOOKUP($B81, 'mb2'!$A:$H, E$5,FALSE)</f>
        <v>153.32440162018111</v>
      </c>
      <c r="F81" s="4">
        <f>VLOOKUP($B81, 'mb2'!$A:$H, F$5,FALSE)</f>
        <v>146.50661842958834</v>
      </c>
      <c r="G81" s="4">
        <v>78.599999999999994</v>
      </c>
      <c r="H81" s="4">
        <v>6987</v>
      </c>
      <c r="I81" s="4">
        <v>6074</v>
      </c>
      <c r="J81" s="4">
        <v>3097.6666666666665</v>
      </c>
      <c r="K81" s="4">
        <v>146379.33333333334</v>
      </c>
      <c r="L81" s="4">
        <f t="shared" si="6"/>
        <v>21.400000000000006</v>
      </c>
      <c r="M81">
        <v>4.4000000000000004</v>
      </c>
      <c r="N81" s="3">
        <f t="shared" si="7"/>
        <v>1.150312808692789</v>
      </c>
      <c r="O81" s="3">
        <f t="shared" si="10"/>
        <v>0.86932875339916993</v>
      </c>
      <c r="P81" s="2">
        <f t="shared" si="8"/>
        <v>3.9841700192408602</v>
      </c>
      <c r="Q81" s="4">
        <f t="shared" si="9"/>
        <v>2.1161912656158197</v>
      </c>
      <c r="S81" s="3"/>
      <c r="T81" s="2"/>
      <c r="U81" s="3"/>
      <c r="V81" s="3"/>
      <c r="W81" s="3"/>
    </row>
    <row r="82" spans="1:23" x14ac:dyDescent="0.55000000000000004">
      <c r="A82" s="5"/>
      <c r="B82" s="5">
        <v>43008</v>
      </c>
      <c r="C82">
        <v>245.28700000000001</v>
      </c>
      <c r="D82">
        <v>252.44399999999999</v>
      </c>
      <c r="E82" s="4">
        <f>VLOOKUP($B82, 'mb2'!$A:$H, E$5,FALSE)</f>
        <v>154.156284350493</v>
      </c>
      <c r="F82" s="4">
        <f>VLOOKUP($B82, 'mb2'!$A:$H, F$5,FALSE)</f>
        <v>147.0902381477982</v>
      </c>
      <c r="G82" s="4">
        <v>78.7</v>
      </c>
      <c r="H82" s="4">
        <v>6943</v>
      </c>
      <c r="I82" s="4">
        <v>6278</v>
      </c>
      <c r="J82" s="4">
        <v>3130</v>
      </c>
      <c r="K82" s="4">
        <v>146897.66666666666</v>
      </c>
      <c r="L82" s="4">
        <f t="shared" si="6"/>
        <v>21.299999999999997</v>
      </c>
      <c r="M82">
        <v>4.3</v>
      </c>
      <c r="N82" s="3">
        <f t="shared" si="7"/>
        <v>1.1059254539662313</v>
      </c>
      <c r="O82" s="3">
        <f t="shared" si="10"/>
        <v>0.90422007777617741</v>
      </c>
      <c r="P82" s="2">
        <f t="shared" si="8"/>
        <v>4.0985622172364193</v>
      </c>
      <c r="Q82" s="4">
        <f t="shared" si="9"/>
        <v>2.130735001463604</v>
      </c>
      <c r="S82" s="3"/>
      <c r="T82" s="2"/>
      <c r="U82" s="3"/>
      <c r="V82" s="3"/>
      <c r="W82" s="3"/>
    </row>
    <row r="83" spans="1:23" x14ac:dyDescent="0.55000000000000004">
      <c r="A83" s="5"/>
      <c r="B83" s="5">
        <v>43100</v>
      </c>
      <c r="C83">
        <v>247.23833333333332</v>
      </c>
      <c r="D83">
        <v>253.8953333333333</v>
      </c>
      <c r="E83" s="4">
        <f>VLOOKUP($B83, 'mb2'!$A:$H, E$5,FALSE)</f>
        <v>155.13542771091761</v>
      </c>
      <c r="F83" s="4">
        <f>VLOOKUP($B83, 'mb2'!$A:$H, F$5,FALSE)</f>
        <v>147.83521201106527</v>
      </c>
      <c r="G83" s="4">
        <v>78.900000000000006</v>
      </c>
      <c r="H83" s="4">
        <v>6702</v>
      </c>
      <c r="I83" s="4">
        <v>6338.333333333333</v>
      </c>
      <c r="J83" s="4">
        <v>3209</v>
      </c>
      <c r="K83" s="4">
        <v>147345</v>
      </c>
      <c r="L83" s="4">
        <f t="shared" si="6"/>
        <v>21.099999999999994</v>
      </c>
      <c r="M83">
        <v>4.2</v>
      </c>
      <c r="N83" s="3">
        <f t="shared" si="7"/>
        <v>1.0573757559821195</v>
      </c>
      <c r="O83" s="3">
        <f t="shared" si="10"/>
        <v>0.94573759076892461</v>
      </c>
      <c r="P83" s="2">
        <f t="shared" si="8"/>
        <v>4.1242815312872789</v>
      </c>
      <c r="Q83" s="4">
        <f t="shared" si="9"/>
        <v>2.1778818419355934</v>
      </c>
      <c r="S83" s="3"/>
      <c r="T83" s="2"/>
      <c r="U83" s="3"/>
      <c r="V83" s="3"/>
      <c r="W83" s="3"/>
    </row>
    <row r="84" spans="1:23" x14ac:dyDescent="0.55000000000000004">
      <c r="A84" s="5"/>
      <c r="B84" s="5">
        <v>43190</v>
      </c>
      <c r="C84">
        <v>249.25433333333334</v>
      </c>
      <c r="D84">
        <v>255.58933333333334</v>
      </c>
      <c r="E84" s="4">
        <f>VLOOKUP($B84, 'mb2'!$A:$H, E$5,FALSE)</f>
        <v>156.26332622146398</v>
      </c>
      <c r="F84" s="4">
        <f>VLOOKUP($B84, 'mb2'!$A:$H, F$5,FALSE)</f>
        <v>148.7734738319518</v>
      </c>
      <c r="G84" s="4">
        <v>79.099999999999994</v>
      </c>
      <c r="H84" s="4">
        <v>6516</v>
      </c>
      <c r="I84" s="4">
        <v>6661.666666666667</v>
      </c>
      <c r="J84" s="4">
        <v>3188</v>
      </c>
      <c r="K84" s="4">
        <v>148005</v>
      </c>
      <c r="L84" s="4">
        <f t="shared" si="6"/>
        <v>20.900000000000006</v>
      </c>
      <c r="M84">
        <v>4</v>
      </c>
      <c r="N84" s="3">
        <f t="shared" si="7"/>
        <v>0.97813360020015006</v>
      </c>
      <c r="O84" s="3">
        <f t="shared" si="10"/>
        <v>1.0223552281563333</v>
      </c>
      <c r="P84" s="2">
        <f t="shared" si="8"/>
        <v>4.3071120689655178</v>
      </c>
      <c r="Q84" s="4">
        <f t="shared" si="9"/>
        <v>2.1539812844160671</v>
      </c>
      <c r="S84" s="3"/>
      <c r="T84" s="2"/>
      <c r="U84" s="3"/>
      <c r="V84" s="3"/>
      <c r="W84" s="3"/>
    </row>
    <row r="85" spans="1:23" x14ac:dyDescent="0.55000000000000004">
      <c r="A85" s="5"/>
      <c r="B85" s="5">
        <v>43281</v>
      </c>
      <c r="C85">
        <v>250.68099999999995</v>
      </c>
      <c r="D85">
        <v>257.06766666666664</v>
      </c>
      <c r="E85" s="4">
        <f>VLOOKUP($B85, 'mb2'!$A:$H, E$5,FALSE)</f>
        <v>157.30048886356147</v>
      </c>
      <c r="F85" s="4">
        <f>VLOOKUP($B85, 'mb2'!$A:$H, F$5,FALSE)</f>
        <v>149.59170917392959</v>
      </c>
      <c r="G85" s="4">
        <v>79.3</v>
      </c>
      <c r="H85" s="4">
        <v>6361</v>
      </c>
      <c r="I85" s="4">
        <v>7045.333333333333</v>
      </c>
      <c r="J85" s="4">
        <v>3376.3333333333335</v>
      </c>
      <c r="K85" s="4">
        <v>148751</v>
      </c>
      <c r="L85" s="4">
        <f t="shared" si="6"/>
        <v>20.700000000000003</v>
      </c>
      <c r="M85">
        <v>3.9</v>
      </c>
      <c r="N85" s="3">
        <f t="shared" si="7"/>
        <v>0.90286714610143837</v>
      </c>
      <c r="O85" s="3">
        <f t="shared" si="10"/>
        <v>1.1075826651993921</v>
      </c>
      <c r="P85" s="2">
        <f t="shared" si="8"/>
        <v>4.5221432254503204</v>
      </c>
      <c r="Q85" s="4">
        <f t="shared" si="9"/>
        <v>2.2697886624851824</v>
      </c>
      <c r="S85" s="3"/>
      <c r="T85" s="2"/>
      <c r="U85" s="3"/>
      <c r="V85" s="3"/>
      <c r="W85" s="3"/>
    </row>
    <row r="86" spans="1:23" x14ac:dyDescent="0.55000000000000004">
      <c r="A86" s="5"/>
      <c r="B86" s="5">
        <v>43373</v>
      </c>
      <c r="C86">
        <v>251.77033333333335</v>
      </c>
      <c r="D86">
        <v>258.12700000000001</v>
      </c>
      <c r="E86" s="4">
        <f>VLOOKUP($B86, 'mb2'!$A:$H, E$5,FALSE)</f>
        <v>158.27069548149333</v>
      </c>
      <c r="F86" s="4">
        <f>VLOOKUP($B86, 'mb2'!$A:$H, F$5,FALSE)</f>
        <v>150.36955761945964</v>
      </c>
      <c r="G86" s="4">
        <v>79.5</v>
      </c>
      <c r="H86" s="4">
        <v>6135</v>
      </c>
      <c r="I86" s="4">
        <v>7249</v>
      </c>
      <c r="J86" s="4">
        <v>3427.3333333333335</v>
      </c>
      <c r="K86" s="4">
        <v>149215</v>
      </c>
      <c r="L86" s="4">
        <f t="shared" si="6"/>
        <v>20.5</v>
      </c>
      <c r="M86">
        <v>3.8</v>
      </c>
      <c r="N86" s="3">
        <f t="shared" si="7"/>
        <v>0.84632363084563389</v>
      </c>
      <c r="O86" s="3">
        <f t="shared" si="10"/>
        <v>1.1815810920945395</v>
      </c>
      <c r="P86" s="2">
        <f t="shared" si="8"/>
        <v>4.6330146231721034</v>
      </c>
      <c r="Q86" s="4">
        <f t="shared" si="9"/>
        <v>2.2969093813177857</v>
      </c>
      <c r="S86" s="3"/>
      <c r="T86" s="2"/>
      <c r="U86" s="3"/>
      <c r="V86" s="3"/>
      <c r="W86" s="3"/>
    </row>
    <row r="87" spans="1:23" x14ac:dyDescent="0.55000000000000004">
      <c r="A87" s="5"/>
      <c r="B87" s="5">
        <v>43465</v>
      </c>
      <c r="C87">
        <v>252.68999999999997</v>
      </c>
      <c r="D87">
        <v>259.46199999999999</v>
      </c>
      <c r="E87" s="4">
        <f>VLOOKUP($B87, 'mb2'!$A:$H, E$5,FALSE)</f>
        <v>159.31924974914395</v>
      </c>
      <c r="F87" s="4">
        <f>VLOOKUP($B87, 'mb2'!$A:$H, F$5,FALSE)</f>
        <v>151.20217721563827</v>
      </c>
      <c r="G87" s="4">
        <v>79.599999999999994</v>
      </c>
      <c r="H87" s="4">
        <v>6247</v>
      </c>
      <c r="I87" s="4">
        <v>7452.666666666667</v>
      </c>
      <c r="J87" s="4">
        <v>3465.3333333333335</v>
      </c>
      <c r="K87" s="4">
        <v>149621.66666666666</v>
      </c>
      <c r="L87" s="4">
        <f t="shared" si="6"/>
        <v>20.400000000000006</v>
      </c>
      <c r="M87">
        <v>3.8</v>
      </c>
      <c r="N87" s="3">
        <f t="shared" si="7"/>
        <v>0.8382234546918329</v>
      </c>
      <c r="O87" s="3">
        <f t="shared" si="10"/>
        <v>1.192999306333707</v>
      </c>
      <c r="P87" s="2">
        <f t="shared" si="8"/>
        <v>4.7446750264736659</v>
      </c>
      <c r="Q87" s="4">
        <f t="shared" si="9"/>
        <v>2.3160638499326081</v>
      </c>
      <c r="S87" s="3"/>
      <c r="T87" s="2"/>
      <c r="U87" s="3"/>
      <c r="V87" s="3"/>
      <c r="W87" s="3"/>
    </row>
    <row r="88" spans="1:23" x14ac:dyDescent="0.55000000000000004">
      <c r="A88" s="5"/>
      <c r="B88" s="5">
        <v>43555</v>
      </c>
      <c r="C88">
        <v>253.29266666666669</v>
      </c>
      <c r="D88">
        <v>260.93366666666662</v>
      </c>
      <c r="E88" s="4">
        <f>VLOOKUP($B88, 'mb2'!$A:$H, E$5,FALSE)</f>
        <v>160.54183564838891</v>
      </c>
      <c r="F88" s="4">
        <f>VLOOKUP($B88, 'mb2'!$A:$H, F$5,FALSE)</f>
        <v>152.13411992002816</v>
      </c>
      <c r="G88" s="4">
        <v>79.8</v>
      </c>
      <c r="H88" s="4">
        <v>6249</v>
      </c>
      <c r="I88" s="4">
        <v>7283.666666666667</v>
      </c>
      <c r="J88" s="4">
        <v>3543.3333333333335</v>
      </c>
      <c r="K88" s="4">
        <v>150190.66666666666</v>
      </c>
      <c r="L88" s="4">
        <f t="shared" si="6"/>
        <v>20.200000000000003</v>
      </c>
      <c r="M88">
        <v>3.8</v>
      </c>
      <c r="N88" s="3">
        <f t="shared" si="7"/>
        <v>0.85794700471374308</v>
      </c>
      <c r="O88" s="3">
        <f t="shared" si="10"/>
        <v>1.1655731583720061</v>
      </c>
      <c r="P88" s="2">
        <f t="shared" si="8"/>
        <v>4.6253040177976104</v>
      </c>
      <c r="Q88" s="4">
        <f t="shared" si="9"/>
        <v>2.3592233871612085</v>
      </c>
      <c r="S88" s="3"/>
      <c r="T88" s="2"/>
      <c r="U88" s="3"/>
      <c r="V88" s="3"/>
      <c r="W88" s="3"/>
    </row>
    <row r="89" spans="1:23" x14ac:dyDescent="0.55000000000000004">
      <c r="A89" s="5"/>
      <c r="B89" s="5">
        <v>43646</v>
      </c>
      <c r="C89">
        <v>255.28299999999999</v>
      </c>
      <c r="D89">
        <v>262.40799999999996</v>
      </c>
      <c r="E89" s="4">
        <f>VLOOKUP($B89, 'mb2'!$A:$H, E$5,FALSE)</f>
        <v>161.70831813078803</v>
      </c>
      <c r="F89" s="4">
        <f>VLOOKUP($B89, 'mb2'!$A:$H, F$5,FALSE)</f>
        <v>152.99172466613979</v>
      </c>
      <c r="G89" s="4">
        <v>79.8</v>
      </c>
      <c r="H89" s="4">
        <v>5913</v>
      </c>
      <c r="I89" s="4">
        <v>7222</v>
      </c>
      <c r="J89" s="4">
        <v>3481.6666666666665</v>
      </c>
      <c r="K89" s="4">
        <v>150730.66666666666</v>
      </c>
      <c r="L89" s="4">
        <f t="shared" si="6"/>
        <v>20.200000000000003</v>
      </c>
      <c r="M89">
        <v>3.6</v>
      </c>
      <c r="N89" s="3">
        <f t="shared" si="7"/>
        <v>0.8187482691775132</v>
      </c>
      <c r="O89" s="3">
        <f t="shared" si="10"/>
        <v>1.2213766277693219</v>
      </c>
      <c r="P89" s="2">
        <f t="shared" si="8"/>
        <v>4.5722558234745438</v>
      </c>
      <c r="Q89" s="4">
        <f t="shared" si="9"/>
        <v>2.309859528695775</v>
      </c>
      <c r="S89" s="3"/>
      <c r="T89" s="2"/>
      <c r="U89" s="3"/>
      <c r="V89" s="3"/>
      <c r="W89" s="3"/>
    </row>
    <row r="90" spans="1:23" x14ac:dyDescent="0.55000000000000004">
      <c r="A90" s="5"/>
      <c r="B90" s="5">
        <v>43738</v>
      </c>
      <c r="C90">
        <v>256.22499999999997</v>
      </c>
      <c r="D90">
        <v>264.07133333333331</v>
      </c>
      <c r="E90" s="4">
        <f>VLOOKUP($B90, 'mb2'!$A:$H, E$5,FALSE)</f>
        <v>162.92199030589069</v>
      </c>
      <c r="F90" s="4">
        <f>VLOOKUP($B90, 'mb2'!$A:$H, F$5,FALSE)</f>
        <v>153.8647335949363</v>
      </c>
      <c r="G90" s="4">
        <v>80</v>
      </c>
      <c r="H90" s="4">
        <v>5914</v>
      </c>
      <c r="I90" s="4">
        <v>7107.333333333333</v>
      </c>
      <c r="J90" s="4">
        <v>3544.3333333333335</v>
      </c>
      <c r="K90" s="4">
        <v>151082</v>
      </c>
      <c r="L90" s="4">
        <f t="shared" si="6"/>
        <v>20</v>
      </c>
      <c r="M90">
        <v>3.6</v>
      </c>
      <c r="N90" s="3">
        <f t="shared" si="7"/>
        <v>0.83209830222305603</v>
      </c>
      <c r="O90" s="3">
        <f t="shared" si="10"/>
        <v>1.2017810844324202</v>
      </c>
      <c r="P90" s="2">
        <f t="shared" si="8"/>
        <v>4.4929283053218922</v>
      </c>
      <c r="Q90" s="4">
        <f t="shared" si="9"/>
        <v>2.3459666494574689</v>
      </c>
      <c r="S90" s="3"/>
      <c r="T90" s="2"/>
      <c r="U90" s="3"/>
      <c r="V90" s="3"/>
      <c r="W90" s="3"/>
    </row>
    <row r="91" spans="1:23" x14ac:dyDescent="0.55000000000000004">
      <c r="A91" s="5"/>
      <c r="B91" s="5">
        <v>43830</v>
      </c>
      <c r="C91">
        <v>257.78533333333331</v>
      </c>
      <c r="D91">
        <v>265.40733333333333</v>
      </c>
      <c r="E91" s="4">
        <f>VLOOKUP($B91, 'mb2'!$A:$H, E$5,FALSE)</f>
        <v>163.99733000780259</v>
      </c>
      <c r="F91" s="4">
        <f>VLOOKUP($B91, 'mb2'!$A:$H, F$5,FALSE)</f>
        <v>154.80034990149713</v>
      </c>
      <c r="G91" s="4">
        <v>80.3</v>
      </c>
      <c r="H91" s="4">
        <v>5924</v>
      </c>
      <c r="I91" s="4">
        <v>7018</v>
      </c>
      <c r="J91" s="4">
        <v>3499.6666666666665</v>
      </c>
      <c r="K91" s="4">
        <v>151571.66666666666</v>
      </c>
      <c r="L91" s="4">
        <f t="shared" si="6"/>
        <v>19.700000000000003</v>
      </c>
      <c r="M91">
        <v>3.6</v>
      </c>
      <c r="N91" s="3">
        <f t="shared" si="7"/>
        <v>0.84411513251638648</v>
      </c>
      <c r="O91" s="3">
        <f t="shared" si="10"/>
        <v>1.1846725185685347</v>
      </c>
      <c r="P91" s="2">
        <f t="shared" si="8"/>
        <v>4.4252567947890684</v>
      </c>
      <c r="Q91" s="4">
        <f t="shared" si="9"/>
        <v>2.30891877329756</v>
      </c>
      <c r="S91" s="3"/>
      <c r="T91" s="2"/>
      <c r="U91" s="3"/>
      <c r="V91" s="3"/>
      <c r="W91" s="3"/>
    </row>
    <row r="92" spans="1:23" x14ac:dyDescent="0.55000000000000004">
      <c r="A92" s="5"/>
      <c r="B92" s="5">
        <v>43921</v>
      </c>
      <c r="C92">
        <v>258.61799999999999</v>
      </c>
      <c r="D92">
        <v>266.80566666666664</v>
      </c>
      <c r="E92" s="4">
        <f>VLOOKUP($B92, 'mb2'!$A:$H, E$5,FALSE)</f>
        <v>165.27502879268832</v>
      </c>
      <c r="F92" s="4">
        <f>VLOOKUP($B92, 'mb2'!$A:$H, F$5,FALSE)</f>
        <v>155.75005166465735</v>
      </c>
      <c r="G92" s="4">
        <v>80.2</v>
      </c>
      <c r="H92" s="4">
        <v>6236</v>
      </c>
      <c r="I92" s="4">
        <v>6695.333333333333</v>
      </c>
      <c r="J92" s="4">
        <v>3324.6666666666665</v>
      </c>
      <c r="K92" s="4">
        <v>151879.33333333334</v>
      </c>
      <c r="L92" s="4">
        <f t="shared" si="6"/>
        <v>19.799999999999997</v>
      </c>
      <c r="M92">
        <v>3.8</v>
      </c>
      <c r="N92" s="3">
        <f t="shared" si="7"/>
        <v>0.93139500149357768</v>
      </c>
      <c r="O92" s="3">
        <f t="shared" si="10"/>
        <v>1.0736583279880265</v>
      </c>
      <c r="P92" s="2">
        <f t="shared" si="8"/>
        <v>4.2221960632635724</v>
      </c>
      <c r="Q92" s="4">
        <f t="shared" si="9"/>
        <v>2.1890184751930257</v>
      </c>
      <c r="S92" s="3"/>
      <c r="T92" s="2"/>
      <c r="U92" s="3"/>
      <c r="V92" s="3"/>
      <c r="W92" s="3"/>
    </row>
    <row r="93" spans="1:23" x14ac:dyDescent="0.55000000000000004">
      <c r="A93" s="5"/>
      <c r="B93" s="5">
        <v>44012</v>
      </c>
      <c r="C93">
        <v>256.41833333333335</v>
      </c>
      <c r="D93">
        <v>265.82166666666666</v>
      </c>
      <c r="E93" s="4">
        <f>VLOOKUP($B93, 'mb2'!$A:$H, E$5,FALSE)</f>
        <v>166.25320347834543</v>
      </c>
      <c r="F93" s="4">
        <f>VLOOKUP($B93, 'mb2'!$A:$H, F$5,FALSE)</f>
        <v>156.40316815966716</v>
      </c>
      <c r="G93" s="4">
        <v>71.5</v>
      </c>
      <c r="H93" s="4">
        <v>20531</v>
      </c>
      <c r="I93" s="4">
        <v>5396.333333333333</v>
      </c>
      <c r="J93" s="4">
        <v>2287.3333333333335</v>
      </c>
      <c r="K93" s="4">
        <v>133776</v>
      </c>
      <c r="L93" s="4">
        <f t="shared" si="6"/>
        <v>28.5</v>
      </c>
      <c r="M93">
        <v>13</v>
      </c>
      <c r="N93" s="3">
        <f t="shared" si="7"/>
        <v>3.8046204212737047</v>
      </c>
      <c r="O93" s="3">
        <f t="shared" si="10"/>
        <v>0.26283830954816295</v>
      </c>
      <c r="P93" s="2">
        <f t="shared" si="8"/>
        <v>3.8774469063535135</v>
      </c>
      <c r="Q93" s="4">
        <f t="shared" si="9"/>
        <v>1.709823386357294</v>
      </c>
      <c r="S93" s="3"/>
      <c r="T93" s="2"/>
      <c r="U93" s="3"/>
      <c r="V93" s="3"/>
      <c r="W93" s="3"/>
    </row>
    <row r="94" spans="1:23" x14ac:dyDescent="0.55000000000000004">
      <c r="A94" s="5"/>
      <c r="B94" s="5">
        <v>44104</v>
      </c>
      <c r="C94">
        <v>259.4376666666667</v>
      </c>
      <c r="D94">
        <v>268.45533333333333</v>
      </c>
      <c r="E94" s="4">
        <f>VLOOKUP($B94, 'mb2'!$A:$H, E$5,FALSE)</f>
        <v>167.33169487904391</v>
      </c>
      <c r="F94" s="4">
        <f>VLOOKUP($B94, 'mb2'!$A:$H, F$5,FALSE)</f>
        <v>157.51961395298278</v>
      </c>
      <c r="G94" s="4">
        <v>74.8</v>
      </c>
      <c r="H94" s="4">
        <v>14135</v>
      </c>
      <c r="I94" s="4">
        <v>6476.666666666667</v>
      </c>
      <c r="J94" s="4">
        <v>3010.6666666666665</v>
      </c>
      <c r="K94" s="4">
        <v>140464.33333333334</v>
      </c>
      <c r="L94" s="4">
        <f t="shared" si="6"/>
        <v>25.200000000000003</v>
      </c>
      <c r="M94">
        <v>8.8000000000000007</v>
      </c>
      <c r="N94" s="3">
        <f t="shared" si="7"/>
        <v>2.1824498198661861</v>
      </c>
      <c r="O94" s="3">
        <f t="shared" si="10"/>
        <v>0.45820068388161778</v>
      </c>
      <c r="P94" s="2">
        <f t="shared" si="8"/>
        <v>4.4076647543345064</v>
      </c>
      <c r="Q94" s="4">
        <f t="shared" si="9"/>
        <v>2.1433673554140666</v>
      </c>
      <c r="S94" s="3"/>
      <c r="T94" s="2"/>
      <c r="U94" s="3"/>
      <c r="V94" s="3"/>
      <c r="W94" s="3"/>
    </row>
    <row r="95" spans="1:23" x14ac:dyDescent="0.55000000000000004">
      <c r="A95" s="5"/>
      <c r="B95" s="5">
        <v>44196</v>
      </c>
      <c r="C95">
        <v>260.87899999999996</v>
      </c>
      <c r="D95">
        <v>269.71066666666661</v>
      </c>
      <c r="E95" s="4">
        <f>VLOOKUP($B95, 'mb2'!$A:$H, E$5,FALSE)</f>
        <v>167.99381410181277</v>
      </c>
      <c r="F95" s="4">
        <f>VLOOKUP($B95, 'mb2'!$A:$H, F$5,FALSE)</f>
        <v>158.14277236602803</v>
      </c>
      <c r="G95" s="4">
        <v>76.099999999999994</v>
      </c>
      <c r="H95" s="4">
        <v>10894</v>
      </c>
      <c r="I95" s="4">
        <v>6885.333333333333</v>
      </c>
      <c r="J95" s="4">
        <v>3307.6666666666665</v>
      </c>
      <c r="K95" s="4">
        <v>142462.66666666666</v>
      </c>
      <c r="L95" s="4">
        <f t="shared" si="6"/>
        <v>23.900000000000006</v>
      </c>
      <c r="M95">
        <v>6.8</v>
      </c>
      <c r="N95" s="3">
        <f t="shared" si="7"/>
        <v>1.5822037180480248</v>
      </c>
      <c r="O95" s="3">
        <f t="shared" si="10"/>
        <v>0.63202986353344348</v>
      </c>
      <c r="P95" s="2">
        <f t="shared" si="8"/>
        <v>4.6102614921748755</v>
      </c>
      <c r="Q95" s="4">
        <f t="shared" si="9"/>
        <v>2.3217778692897322</v>
      </c>
      <c r="S95" s="3"/>
      <c r="T95" s="2"/>
      <c r="U95" s="3"/>
      <c r="V95" s="3"/>
      <c r="W95" s="3"/>
    </row>
    <row r="96" spans="1:23" x14ac:dyDescent="0.55000000000000004">
      <c r="A96" s="5"/>
      <c r="B96" s="5">
        <v>44286</v>
      </c>
      <c r="C96">
        <v>263.52466666666669</v>
      </c>
      <c r="D96">
        <v>270.661</v>
      </c>
      <c r="E96" s="4">
        <f>VLOOKUP($B96, 'mb2'!$A:$H, E$5,FALSE)</f>
        <v>168.74281591076226</v>
      </c>
      <c r="F96" s="4">
        <f>VLOOKUP($B96, 'mb2'!$A:$H, F$5,FALSE)</f>
        <v>158.95015852004514</v>
      </c>
      <c r="G96" s="4">
        <v>76.599999999999994</v>
      </c>
      <c r="H96" s="4">
        <v>9954</v>
      </c>
      <c r="I96" s="4">
        <v>7857.333333333333</v>
      </c>
      <c r="J96" s="4">
        <v>3481.6666666666665</v>
      </c>
      <c r="K96" s="4">
        <v>143725</v>
      </c>
      <c r="L96" s="4">
        <f t="shared" si="6"/>
        <v>23.400000000000006</v>
      </c>
      <c r="M96">
        <v>6.2</v>
      </c>
      <c r="N96" s="3">
        <f t="shared" si="7"/>
        <v>1.2668420159511284</v>
      </c>
      <c r="O96" s="3">
        <f t="shared" si="10"/>
        <v>0.78936440961757415</v>
      </c>
      <c r="P96" s="2">
        <f t="shared" si="8"/>
        <v>5.1835416176467346</v>
      </c>
      <c r="Q96" s="4">
        <f t="shared" si="9"/>
        <v>2.422450281208326</v>
      </c>
      <c r="S96" s="3"/>
      <c r="T96" s="2"/>
      <c r="U96" s="3"/>
      <c r="V96" s="3"/>
      <c r="W96" s="3"/>
    </row>
    <row r="97" spans="1:23" x14ac:dyDescent="0.55000000000000004">
      <c r="A97" s="5"/>
      <c r="B97" s="5">
        <v>44377</v>
      </c>
      <c r="C97">
        <v>268.76033333333334</v>
      </c>
      <c r="D97">
        <v>275.76866666666666</v>
      </c>
      <c r="E97" s="4">
        <f>VLOOKUP($B97, 'mb2'!$A:$H, E$5,FALSE)</f>
        <v>169.94664183865109</v>
      </c>
      <c r="F97" s="4">
        <f>VLOOKUP($B97, 'mb2'!$A:$H, F$5,FALSE)</f>
        <v>160.56776328327359</v>
      </c>
      <c r="G97" s="4">
        <v>77.099999999999994</v>
      </c>
      <c r="H97" s="4">
        <v>9491</v>
      </c>
      <c r="I97" s="4">
        <v>9585.3333333333339</v>
      </c>
      <c r="J97" s="4">
        <v>3962.6666666666665</v>
      </c>
      <c r="K97" s="4">
        <v>145177.66666666666</v>
      </c>
      <c r="L97" s="4">
        <f t="shared" si="6"/>
        <v>22.900000000000006</v>
      </c>
      <c r="M97">
        <v>5.9</v>
      </c>
      <c r="N97" s="3">
        <f t="shared" si="7"/>
        <v>0.99015857560161347</v>
      </c>
      <c r="O97" s="3">
        <f t="shared" si="10"/>
        <v>1.009939240684157</v>
      </c>
      <c r="P97" s="2">
        <f t="shared" si="8"/>
        <v>6.1935561686794216</v>
      </c>
      <c r="Q97" s="4">
        <f t="shared" si="9"/>
        <v>2.7295291057164439</v>
      </c>
      <c r="S97" s="3"/>
      <c r="T97" s="2"/>
      <c r="U97" s="3"/>
      <c r="V97" s="3"/>
      <c r="W97" s="3"/>
    </row>
    <row r="98" spans="1:23" x14ac:dyDescent="0.55000000000000004">
      <c r="A98" s="5"/>
      <c r="B98" s="5">
        <v>44469</v>
      </c>
      <c r="C98">
        <v>273.16333333333336</v>
      </c>
      <c r="D98">
        <v>279.3723333333333</v>
      </c>
      <c r="E98" s="4">
        <f>VLOOKUP($B98, 'mb2'!$A:$H, E$5,FALSE)</f>
        <v>171.47773587358907</v>
      </c>
      <c r="F98" s="4">
        <f>VLOOKUP($B98, 'mb2'!$A:$H, F$5,FALSE)</f>
        <v>162.57461743756926</v>
      </c>
      <c r="G98" s="4">
        <v>78</v>
      </c>
      <c r="H98" s="4">
        <v>8225</v>
      </c>
      <c r="I98" s="4">
        <v>10695</v>
      </c>
      <c r="J98" s="4">
        <v>4155.666666666667</v>
      </c>
      <c r="K98" s="4">
        <v>146873</v>
      </c>
      <c r="L98" s="4">
        <f t="shared" si="6"/>
        <v>22</v>
      </c>
      <c r="M98">
        <v>5.0999999999999996</v>
      </c>
      <c r="N98" s="3">
        <f t="shared" si="7"/>
        <v>0.76905095839177184</v>
      </c>
      <c r="O98" s="3">
        <f t="shared" si="10"/>
        <v>1.3003039513677812</v>
      </c>
      <c r="P98" s="2">
        <f t="shared" si="8"/>
        <v>6.7875456945572701</v>
      </c>
      <c r="Q98" s="4">
        <f t="shared" si="9"/>
        <v>2.8294285993114237</v>
      </c>
      <c r="S98" s="3"/>
      <c r="T98" s="2"/>
      <c r="U98" s="8"/>
      <c r="V98" s="3"/>
      <c r="W98" s="3"/>
    </row>
    <row r="99" spans="1:23" x14ac:dyDescent="0.55000000000000004">
      <c r="A99" s="5"/>
      <c r="B99" s="5">
        <v>44561</v>
      </c>
      <c r="C99">
        <v>278.41333333333336</v>
      </c>
      <c r="D99">
        <v>283.21800000000002</v>
      </c>
      <c r="E99" s="4">
        <f>VLOOKUP($B99, 'mb2'!$A:$H, E$5,FALSE)</f>
        <v>173.79719933317782</v>
      </c>
      <c r="F99" s="4">
        <f>VLOOKUP($B99, 'mb2'!$A:$H, F$5,FALSE)</f>
        <v>165.29262967666975</v>
      </c>
      <c r="G99">
        <v>78.7</v>
      </c>
      <c r="H99">
        <v>6832</v>
      </c>
      <c r="I99">
        <v>11154.666666666666</v>
      </c>
      <c r="J99">
        <v>4348.333333333333</v>
      </c>
      <c r="K99">
        <v>148632.33333333334</v>
      </c>
      <c r="L99" s="4">
        <f t="shared" si="6"/>
        <v>21.299999999999997</v>
      </c>
      <c r="M99">
        <v>4.2</v>
      </c>
      <c r="N99" s="3">
        <f t="shared" si="7"/>
        <v>0.61247908199856571</v>
      </c>
      <c r="O99" s="3">
        <f t="shared" si="10"/>
        <v>1.6327088212334113</v>
      </c>
      <c r="P99" s="2">
        <f t="shared" si="8"/>
        <v>6.9809600697595346</v>
      </c>
      <c r="Q99" s="4">
        <f t="shared" si="9"/>
        <v>2.9255635270028724</v>
      </c>
      <c r="R99" s="3"/>
      <c r="S99" s="3"/>
      <c r="T99" s="3"/>
      <c r="U99" s="3"/>
      <c r="V99" s="3"/>
      <c r="W99" s="3"/>
    </row>
    <row r="100" spans="1:23" x14ac:dyDescent="0.55000000000000004">
      <c r="A100" s="5"/>
      <c r="B100" s="5">
        <v>44651</v>
      </c>
      <c r="C100">
        <v>284.60766666666672</v>
      </c>
      <c r="D100">
        <v>287.70666666666665</v>
      </c>
      <c r="E100" s="4">
        <f>VLOOKUP($B100, 'mb2'!$A:$H, E$5,FALSE)</f>
        <v>176.47356856897738</v>
      </c>
      <c r="F100" s="4">
        <f>VLOOKUP($B100, 'mb2'!$A:$H, F$5,FALSE)</f>
        <v>168.07313542360649</v>
      </c>
      <c r="G100">
        <v>79.599999999999994</v>
      </c>
      <c r="H100">
        <v>6245</v>
      </c>
      <c r="I100">
        <v>11494</v>
      </c>
      <c r="J100">
        <v>4363.666666666667</v>
      </c>
      <c r="K100">
        <v>150352.66666666666</v>
      </c>
      <c r="L100" s="4">
        <f t="shared" si="6"/>
        <v>20.400000000000006</v>
      </c>
      <c r="M100">
        <v>3.8</v>
      </c>
      <c r="N100" s="3">
        <f t="shared" si="7"/>
        <v>0.5433269531929702</v>
      </c>
      <c r="O100" s="3">
        <f t="shared" ref="O100:O114" si="11">I100/H100</f>
        <v>1.8405124099279424</v>
      </c>
      <c r="P100" s="2">
        <f t="shared" ref="P100:P114" si="12">I100/(I100+K100)*100</f>
        <v>7.1017835811673606</v>
      </c>
      <c r="Q100" s="4">
        <f t="shared" ref="Q100:Q114" si="13">J100/K100*100</f>
        <v>2.9022875106970729</v>
      </c>
      <c r="R100" s="3"/>
      <c r="S100" s="3"/>
      <c r="T100" s="3"/>
      <c r="U100" s="3"/>
      <c r="V100" s="3"/>
      <c r="W100" s="3"/>
    </row>
    <row r="101" spans="1:23" x14ac:dyDescent="0.55000000000000004">
      <c r="A101" s="5"/>
      <c r="B101" s="5">
        <v>44742</v>
      </c>
      <c r="C101">
        <v>291.82166666666666</v>
      </c>
      <c r="D101">
        <v>292.36599999999999</v>
      </c>
      <c r="E101" s="4">
        <f>VLOOKUP($B101, 'mb2'!$A:$H, E$5,FALSE)</f>
        <v>179.41106698550402</v>
      </c>
      <c r="F101" s="4">
        <f>VLOOKUP($B101, 'mb2'!$A:$H, F$5,FALSE)</f>
        <v>171.0746690189342</v>
      </c>
      <c r="G101">
        <v>79.900000000000006</v>
      </c>
      <c r="H101">
        <v>5934</v>
      </c>
      <c r="I101">
        <v>11341.333333333334</v>
      </c>
      <c r="J101">
        <v>4284.666666666667</v>
      </c>
      <c r="K101">
        <v>151579</v>
      </c>
      <c r="L101" s="4">
        <f t="shared" si="6"/>
        <v>20.099999999999994</v>
      </c>
      <c r="M101">
        <v>3.6</v>
      </c>
      <c r="N101" s="3">
        <f t="shared" si="7"/>
        <v>0.52321890430284501</v>
      </c>
      <c r="O101" s="3">
        <f t="shared" si="11"/>
        <v>1.9112459274238851</v>
      </c>
      <c r="P101" s="2">
        <f t="shared" si="12"/>
        <v>6.9612755518545875</v>
      </c>
      <c r="Q101" s="4">
        <f t="shared" si="13"/>
        <v>2.8266888333256368</v>
      </c>
      <c r="R101" s="3"/>
      <c r="S101" s="3"/>
      <c r="T101" s="3"/>
      <c r="U101" s="3"/>
      <c r="V101" s="3"/>
      <c r="W101" s="3"/>
    </row>
    <row r="102" spans="1:23" x14ac:dyDescent="0.55000000000000004">
      <c r="A102" s="5"/>
      <c r="B102" s="5">
        <v>44834</v>
      </c>
      <c r="C102">
        <v>295.88400000000001</v>
      </c>
      <c r="D102">
        <v>296.96166666666664</v>
      </c>
      <c r="E102" s="4">
        <f>VLOOKUP($B102, 'mb2'!$A:$H, E$5,FALSE)</f>
        <v>182.87864992154053</v>
      </c>
      <c r="F102" s="4">
        <f>VLOOKUP($B102, 'mb2'!$A:$H, F$5,FALSE)</f>
        <v>174.23724746472797</v>
      </c>
      <c r="G102">
        <v>80.2</v>
      </c>
      <c r="H102">
        <v>5813</v>
      </c>
      <c r="I102">
        <v>10722.333333333334</v>
      </c>
      <c r="J102">
        <v>4101</v>
      </c>
      <c r="K102">
        <v>152739.66666666666</v>
      </c>
      <c r="L102" s="4">
        <f t="shared" si="6"/>
        <v>19.799999999999997</v>
      </c>
      <c r="M102">
        <v>3.5</v>
      </c>
      <c r="N102" s="3">
        <f t="shared" si="7"/>
        <v>0.54213945969471811</v>
      </c>
      <c r="O102" s="3">
        <f t="shared" si="11"/>
        <v>1.8445438385228512</v>
      </c>
      <c r="P102" s="2">
        <f t="shared" si="12"/>
        <v>6.5595265770229991</v>
      </c>
      <c r="Q102" s="4">
        <f t="shared" si="13"/>
        <v>2.6849606847380842</v>
      </c>
      <c r="R102" s="3"/>
      <c r="S102" s="3"/>
      <c r="T102" s="3"/>
      <c r="U102" s="3"/>
      <c r="V102" s="3"/>
      <c r="W102" s="3"/>
    </row>
    <row r="103" spans="1:23" x14ac:dyDescent="0.55000000000000004">
      <c r="A103" s="5"/>
      <c r="B103" s="5"/>
      <c r="E103" s="4" t="e">
        <f>VLOOKUP($B103, 'mb2'!$A:$H, E$5,FALSE)</f>
        <v>#N/A</v>
      </c>
      <c r="F103" s="4" t="e">
        <f>VLOOKUP($B103, 'mb2'!$A:$H, F$5,FALSE)</f>
        <v>#N/A</v>
      </c>
      <c r="L103" s="4">
        <f t="shared" si="6"/>
        <v>100</v>
      </c>
      <c r="N103" s="3" t="e">
        <f t="shared" si="7"/>
        <v>#DIV/0!</v>
      </c>
      <c r="O103" s="3" t="e">
        <f t="shared" si="11"/>
        <v>#DIV/0!</v>
      </c>
      <c r="P103" s="2" t="e">
        <f t="shared" si="12"/>
        <v>#DIV/0!</v>
      </c>
      <c r="Q103" s="4" t="e">
        <f t="shared" si="13"/>
        <v>#DIV/0!</v>
      </c>
      <c r="R103" s="3"/>
      <c r="S103" s="3"/>
      <c r="T103" s="3"/>
      <c r="U103" s="3"/>
      <c r="V103" s="3"/>
      <c r="W103" s="3"/>
    </row>
    <row r="104" spans="1:23" x14ac:dyDescent="0.55000000000000004">
      <c r="A104" s="5"/>
      <c r="B104" s="5"/>
      <c r="E104" s="4" t="e">
        <f>VLOOKUP($B104, 'mb2'!$A:$H, E$5,FALSE)</f>
        <v>#N/A</v>
      </c>
      <c r="F104" s="4" t="e">
        <f>VLOOKUP($B104, 'mb2'!$A:$H, F$5,FALSE)</f>
        <v>#N/A</v>
      </c>
      <c r="L104" s="4">
        <f t="shared" si="6"/>
        <v>100</v>
      </c>
      <c r="N104" s="3" t="e">
        <f t="shared" si="7"/>
        <v>#DIV/0!</v>
      </c>
      <c r="O104" s="3" t="e">
        <f t="shared" si="11"/>
        <v>#DIV/0!</v>
      </c>
      <c r="P104" s="2" t="e">
        <f t="shared" si="12"/>
        <v>#DIV/0!</v>
      </c>
      <c r="Q104" s="4" t="e">
        <f t="shared" si="13"/>
        <v>#DIV/0!</v>
      </c>
      <c r="R104" s="3"/>
      <c r="S104" s="3"/>
      <c r="T104" s="3"/>
      <c r="U104" s="3"/>
      <c r="V104" s="3"/>
      <c r="W104" s="3"/>
    </row>
    <row r="105" spans="1:23" x14ac:dyDescent="0.55000000000000004">
      <c r="A105" s="5"/>
      <c r="B105" s="5"/>
      <c r="E105" s="4" t="e">
        <f>VLOOKUP($B105, 'mb2'!$A:$H, E$5,FALSE)</f>
        <v>#N/A</v>
      </c>
      <c r="F105" s="4" t="e">
        <f>VLOOKUP($B105, 'mb2'!$A:$H, F$5,FALSE)</f>
        <v>#N/A</v>
      </c>
      <c r="L105" s="4">
        <f t="shared" si="6"/>
        <v>100</v>
      </c>
      <c r="N105" s="3" t="e">
        <f t="shared" si="7"/>
        <v>#DIV/0!</v>
      </c>
      <c r="O105" s="3" t="e">
        <f t="shared" si="11"/>
        <v>#DIV/0!</v>
      </c>
      <c r="P105" s="2" t="e">
        <f t="shared" si="12"/>
        <v>#DIV/0!</v>
      </c>
      <c r="Q105" s="4" t="e">
        <f t="shared" si="13"/>
        <v>#DIV/0!</v>
      </c>
      <c r="R105" s="3"/>
      <c r="S105" s="3"/>
      <c r="T105" s="3"/>
      <c r="U105" s="3"/>
      <c r="V105" s="3"/>
      <c r="W105" s="3"/>
    </row>
    <row r="106" spans="1:23" x14ac:dyDescent="0.55000000000000004">
      <c r="A106" s="5"/>
      <c r="B106" s="5"/>
      <c r="E106" s="4" t="e">
        <f>VLOOKUP($B106, 'mb2'!$A:$H, E$5,FALSE)</f>
        <v>#N/A</v>
      </c>
      <c r="F106" s="4" t="e">
        <f>VLOOKUP($B106, 'mb2'!$A:$H, F$5,FALSE)</f>
        <v>#N/A</v>
      </c>
      <c r="L106" s="4">
        <f t="shared" si="6"/>
        <v>100</v>
      </c>
      <c r="N106" s="3" t="e">
        <f t="shared" si="7"/>
        <v>#DIV/0!</v>
      </c>
      <c r="O106" s="3" t="e">
        <f t="shared" si="11"/>
        <v>#DIV/0!</v>
      </c>
      <c r="P106" s="2" t="e">
        <f t="shared" si="12"/>
        <v>#DIV/0!</v>
      </c>
      <c r="Q106" s="4" t="e">
        <f t="shared" si="13"/>
        <v>#DIV/0!</v>
      </c>
      <c r="R106" s="3"/>
      <c r="S106" s="3"/>
      <c r="T106" s="3"/>
      <c r="U106" s="3"/>
      <c r="V106" s="3"/>
      <c r="W106" s="3"/>
    </row>
    <row r="107" spans="1:23" x14ac:dyDescent="0.55000000000000004">
      <c r="A107" s="5"/>
      <c r="B107" s="5"/>
      <c r="E107" s="4" t="e">
        <f>VLOOKUP($B107, 'mb2'!$A:$H, E$5,FALSE)</f>
        <v>#N/A</v>
      </c>
      <c r="F107" s="4" t="e">
        <f>VLOOKUP($B107, 'mb2'!$A:$H, F$5,FALSE)</f>
        <v>#N/A</v>
      </c>
      <c r="L107" s="4">
        <f t="shared" si="6"/>
        <v>100</v>
      </c>
      <c r="N107" s="3" t="e">
        <f t="shared" si="7"/>
        <v>#DIV/0!</v>
      </c>
      <c r="O107" s="3" t="e">
        <f t="shared" si="11"/>
        <v>#DIV/0!</v>
      </c>
      <c r="P107" s="2" t="e">
        <f t="shared" si="12"/>
        <v>#DIV/0!</v>
      </c>
      <c r="Q107" s="4" t="e">
        <f t="shared" si="13"/>
        <v>#DIV/0!</v>
      </c>
      <c r="R107" s="3"/>
      <c r="S107" s="3"/>
      <c r="T107" s="3"/>
      <c r="U107" s="3"/>
      <c r="V107" s="3"/>
      <c r="W107" s="3"/>
    </row>
    <row r="108" spans="1:23" x14ac:dyDescent="0.55000000000000004">
      <c r="A108" s="5"/>
      <c r="B108" s="5"/>
      <c r="E108" s="4" t="e">
        <f>VLOOKUP($B108, 'mb2'!$A:$H, E$5,FALSE)</f>
        <v>#N/A</v>
      </c>
      <c r="F108" s="4" t="e">
        <f>VLOOKUP($B108, 'mb2'!$A:$H, F$5,FALSE)</f>
        <v>#N/A</v>
      </c>
      <c r="L108" s="4">
        <f t="shared" si="6"/>
        <v>100</v>
      </c>
      <c r="N108" s="3" t="e">
        <f t="shared" si="7"/>
        <v>#DIV/0!</v>
      </c>
      <c r="O108" s="3" t="e">
        <f t="shared" si="11"/>
        <v>#DIV/0!</v>
      </c>
      <c r="P108" s="2" t="e">
        <f t="shared" si="12"/>
        <v>#DIV/0!</v>
      </c>
      <c r="Q108" s="4" t="e">
        <f t="shared" si="13"/>
        <v>#DIV/0!</v>
      </c>
      <c r="R108" s="3"/>
      <c r="S108" s="3"/>
      <c r="T108" s="3"/>
      <c r="U108" s="3"/>
      <c r="V108" s="3"/>
      <c r="W108" s="3"/>
    </row>
    <row r="109" spans="1:23" x14ac:dyDescent="0.55000000000000004">
      <c r="A109" s="5"/>
      <c r="B109" s="5"/>
      <c r="E109" s="4" t="e">
        <f>VLOOKUP($B109, 'mb2'!$A:$H, E$5,FALSE)</f>
        <v>#N/A</v>
      </c>
      <c r="F109" s="4" t="e">
        <f>VLOOKUP($B109, 'mb2'!$A:$H, F$5,FALSE)</f>
        <v>#N/A</v>
      </c>
      <c r="L109" s="4">
        <f t="shared" si="6"/>
        <v>100</v>
      </c>
      <c r="N109" s="3" t="e">
        <f t="shared" si="7"/>
        <v>#DIV/0!</v>
      </c>
      <c r="O109" s="3" t="e">
        <f t="shared" si="11"/>
        <v>#DIV/0!</v>
      </c>
      <c r="P109" s="2" t="e">
        <f t="shared" si="12"/>
        <v>#DIV/0!</v>
      </c>
      <c r="Q109" s="4" t="e">
        <f t="shared" si="13"/>
        <v>#DIV/0!</v>
      </c>
      <c r="R109" s="3"/>
      <c r="S109" s="3"/>
      <c r="T109" s="3"/>
      <c r="U109" s="3"/>
      <c r="V109" s="3"/>
      <c r="W109" s="3"/>
    </row>
    <row r="110" spans="1:23" x14ac:dyDescent="0.55000000000000004">
      <c r="A110" s="5"/>
      <c r="B110" s="5"/>
      <c r="E110" s="4" t="e">
        <f>VLOOKUP($B110, 'mb2'!$A:$H, E$5,FALSE)</f>
        <v>#N/A</v>
      </c>
      <c r="F110" s="4" t="e">
        <f>VLOOKUP($B110, 'mb2'!$A:$H, F$5,FALSE)</f>
        <v>#N/A</v>
      </c>
      <c r="L110" s="4">
        <f t="shared" si="6"/>
        <v>100</v>
      </c>
      <c r="N110" s="3" t="e">
        <f t="shared" si="7"/>
        <v>#DIV/0!</v>
      </c>
      <c r="O110" s="3" t="e">
        <f t="shared" si="11"/>
        <v>#DIV/0!</v>
      </c>
      <c r="P110" s="2" t="e">
        <f t="shared" si="12"/>
        <v>#DIV/0!</v>
      </c>
      <c r="Q110" s="4" t="e">
        <f t="shared" si="13"/>
        <v>#DIV/0!</v>
      </c>
      <c r="R110" s="3"/>
      <c r="S110" s="3"/>
      <c r="T110" s="3"/>
      <c r="U110" s="3"/>
      <c r="V110" s="3"/>
      <c r="W110" s="3"/>
    </row>
    <row r="111" spans="1:23" x14ac:dyDescent="0.55000000000000004">
      <c r="A111" s="5"/>
      <c r="B111" s="5"/>
      <c r="E111" s="4" t="e">
        <f>VLOOKUP($B111, 'mb2'!$A:$H, E$5,FALSE)</f>
        <v>#N/A</v>
      </c>
      <c r="F111" s="4" t="e">
        <f>VLOOKUP($B111, 'mb2'!$A:$H, F$5,FALSE)</f>
        <v>#N/A</v>
      </c>
      <c r="L111" s="4">
        <f t="shared" si="6"/>
        <v>100</v>
      </c>
      <c r="N111" s="3" t="e">
        <f t="shared" si="7"/>
        <v>#DIV/0!</v>
      </c>
      <c r="O111" s="3" t="e">
        <f t="shared" si="11"/>
        <v>#DIV/0!</v>
      </c>
      <c r="P111" s="2" t="e">
        <f t="shared" si="12"/>
        <v>#DIV/0!</v>
      </c>
      <c r="Q111" s="4" t="e">
        <f t="shared" si="13"/>
        <v>#DIV/0!</v>
      </c>
      <c r="R111" s="3"/>
      <c r="S111" s="3"/>
      <c r="T111" s="3"/>
      <c r="U111" s="3"/>
      <c r="V111" s="3"/>
      <c r="W111" s="3"/>
    </row>
    <row r="112" spans="1:23" x14ac:dyDescent="0.55000000000000004">
      <c r="A112" s="5"/>
      <c r="B112" s="5"/>
      <c r="E112" s="4" t="e">
        <f>VLOOKUP($B112, 'mb2'!$A:$H, E$5,FALSE)</f>
        <v>#N/A</v>
      </c>
      <c r="F112" s="4" t="e">
        <f>VLOOKUP($B112, 'mb2'!$A:$H, F$5,FALSE)</f>
        <v>#N/A</v>
      </c>
      <c r="L112" s="4">
        <f t="shared" si="6"/>
        <v>100</v>
      </c>
      <c r="N112" s="3" t="e">
        <f t="shared" si="7"/>
        <v>#DIV/0!</v>
      </c>
      <c r="O112" s="3" t="e">
        <f t="shared" si="11"/>
        <v>#DIV/0!</v>
      </c>
      <c r="P112" s="2" t="e">
        <f t="shared" si="12"/>
        <v>#DIV/0!</v>
      </c>
      <c r="Q112" s="4" t="e">
        <f t="shared" si="13"/>
        <v>#DIV/0!</v>
      </c>
      <c r="R112" s="3"/>
      <c r="S112" s="3"/>
      <c r="T112" s="3"/>
      <c r="U112" s="3"/>
      <c r="V112" s="3"/>
      <c r="W112" s="3"/>
    </row>
    <row r="113" spans="1:23" x14ac:dyDescent="0.55000000000000004">
      <c r="A113" s="5"/>
      <c r="B113" s="5"/>
      <c r="E113" s="4" t="e">
        <f>VLOOKUP($B113, 'mb2'!$A:$H, E$5,FALSE)</f>
        <v>#N/A</v>
      </c>
      <c r="F113" s="4" t="e">
        <f>VLOOKUP($B113, 'mb2'!$A:$H, F$5,FALSE)</f>
        <v>#N/A</v>
      </c>
      <c r="L113" s="4">
        <f t="shared" si="6"/>
        <v>100</v>
      </c>
      <c r="N113" s="3" t="e">
        <f t="shared" si="7"/>
        <v>#DIV/0!</v>
      </c>
      <c r="O113" s="3" t="e">
        <f t="shared" si="11"/>
        <v>#DIV/0!</v>
      </c>
      <c r="P113" s="2" t="e">
        <f t="shared" si="12"/>
        <v>#DIV/0!</v>
      </c>
      <c r="Q113" s="4" t="e">
        <f t="shared" si="13"/>
        <v>#DIV/0!</v>
      </c>
      <c r="R113" s="3"/>
      <c r="S113" s="3"/>
      <c r="T113" s="3"/>
      <c r="U113" s="3"/>
      <c r="V113" s="3"/>
      <c r="W113" s="3"/>
    </row>
    <row r="114" spans="1:23" x14ac:dyDescent="0.55000000000000004">
      <c r="A114" s="5"/>
      <c r="B114" s="5"/>
      <c r="E114" s="4" t="e">
        <f>VLOOKUP($B114, 'mb2'!$A:$H, E$5,FALSE)</f>
        <v>#N/A</v>
      </c>
      <c r="F114" s="4" t="e">
        <f>VLOOKUP($B114, 'mb2'!$A:$H, F$5,FALSE)</f>
        <v>#N/A</v>
      </c>
      <c r="L114" s="4">
        <f t="shared" si="6"/>
        <v>100</v>
      </c>
      <c r="N114" s="3" t="e">
        <f t="shared" si="7"/>
        <v>#DIV/0!</v>
      </c>
      <c r="O114" s="3" t="e">
        <f t="shared" si="11"/>
        <v>#DIV/0!</v>
      </c>
      <c r="P114" s="2" t="e">
        <f t="shared" si="12"/>
        <v>#DIV/0!</v>
      </c>
      <c r="Q114" s="4" t="e">
        <f t="shared" si="13"/>
        <v>#DIV/0!</v>
      </c>
      <c r="R114" s="3"/>
      <c r="S114" s="3"/>
      <c r="T114" s="3"/>
      <c r="U114" s="3"/>
      <c r="V114" s="3"/>
      <c r="W114" s="3"/>
    </row>
    <row r="115" spans="1:23" x14ac:dyDescent="0.55000000000000004">
      <c r="A115" s="5"/>
      <c r="B115" s="5"/>
      <c r="P115" s="3"/>
      <c r="Q115" s="4"/>
      <c r="R115" s="3"/>
      <c r="S115" s="3"/>
      <c r="T115" s="3"/>
      <c r="U115" s="3"/>
      <c r="V115" s="3"/>
      <c r="W115" s="3"/>
    </row>
    <row r="116" spans="1:23" x14ac:dyDescent="0.55000000000000004">
      <c r="A116" s="5"/>
      <c r="B116" s="5"/>
      <c r="P116" s="3"/>
      <c r="Q116" s="4"/>
      <c r="R116" s="3"/>
      <c r="S116" s="3"/>
      <c r="T116" s="3"/>
      <c r="U116" s="3"/>
      <c r="V116" s="3"/>
      <c r="W116" s="3"/>
    </row>
    <row r="117" spans="1:23" x14ac:dyDescent="0.55000000000000004">
      <c r="A117" s="5"/>
      <c r="B117" s="5"/>
      <c r="P117" s="3"/>
      <c r="Q117" s="4"/>
      <c r="R117" s="3"/>
      <c r="S117" s="3"/>
      <c r="T117" s="3"/>
      <c r="U117" s="3"/>
      <c r="V117" s="3"/>
      <c r="W117" s="3"/>
    </row>
    <row r="118" spans="1:23" x14ac:dyDescent="0.55000000000000004">
      <c r="A118" s="5"/>
      <c r="B118" s="5"/>
      <c r="P118" s="3"/>
      <c r="Q118" s="4"/>
      <c r="R118" s="3"/>
      <c r="S118" s="3"/>
      <c r="T118" s="3"/>
      <c r="U118" s="3"/>
      <c r="V118" s="3"/>
      <c r="W118" s="3"/>
    </row>
    <row r="119" spans="1:23" x14ac:dyDescent="0.55000000000000004">
      <c r="A119" s="5"/>
      <c r="B119" s="5"/>
      <c r="P119" s="3"/>
      <c r="Q119" s="4"/>
      <c r="R119" s="3"/>
      <c r="S119" s="3"/>
      <c r="T119" s="3"/>
      <c r="U119" s="3"/>
      <c r="V119" s="3"/>
      <c r="W119" s="3"/>
    </row>
    <row r="120" spans="1:23" x14ac:dyDescent="0.55000000000000004">
      <c r="A120" s="5"/>
      <c r="B120" s="5"/>
      <c r="P120" s="3"/>
      <c r="Q120" s="4"/>
      <c r="R120" s="3"/>
      <c r="S120" s="3"/>
      <c r="T120" s="3"/>
      <c r="U120" s="3"/>
      <c r="V120" s="3"/>
      <c r="W120" s="3"/>
    </row>
    <row r="121" spans="1:23" x14ac:dyDescent="0.55000000000000004">
      <c r="A121" s="5"/>
      <c r="B121" s="5"/>
      <c r="P121" s="3"/>
      <c r="Q121" s="4"/>
      <c r="R121" s="3"/>
      <c r="S121" s="3"/>
      <c r="T121" s="3"/>
      <c r="U121" s="3"/>
      <c r="V121" s="3"/>
      <c r="W121" s="3"/>
    </row>
    <row r="122" spans="1:23" x14ac:dyDescent="0.55000000000000004">
      <c r="A122" s="5"/>
      <c r="B122" s="5"/>
      <c r="P122" s="3"/>
      <c r="Q122" s="4"/>
      <c r="R122" s="3"/>
      <c r="S122" s="3"/>
      <c r="T122" s="3"/>
      <c r="U122" s="3"/>
      <c r="V122" s="3"/>
      <c r="W122" s="3"/>
    </row>
    <row r="123" spans="1:23" x14ac:dyDescent="0.55000000000000004">
      <c r="A123" s="5"/>
      <c r="B123" s="5"/>
      <c r="P123" s="3"/>
      <c r="Q123" s="4"/>
      <c r="R123" s="3"/>
      <c r="S123" s="3"/>
      <c r="T123" s="3"/>
      <c r="U123" s="3"/>
      <c r="V123" s="3"/>
      <c r="W123" s="3"/>
    </row>
    <row r="124" spans="1:23" x14ac:dyDescent="0.55000000000000004">
      <c r="A124" s="5"/>
      <c r="B124" s="5"/>
      <c r="P124" s="3"/>
      <c r="Q124" s="4"/>
      <c r="R124" s="3"/>
      <c r="S124" s="3"/>
      <c r="T124" s="3"/>
      <c r="U124" s="3"/>
      <c r="V124" s="3"/>
      <c r="W124" s="3"/>
    </row>
    <row r="125" spans="1:23" x14ac:dyDescent="0.55000000000000004">
      <c r="A125" s="5"/>
      <c r="B125" s="5"/>
      <c r="P125" s="3"/>
      <c r="Q125" s="4"/>
      <c r="R125" s="3"/>
      <c r="S125" s="3"/>
      <c r="T125" s="3"/>
      <c r="U125" s="3"/>
      <c r="V125" s="3"/>
      <c r="W125" s="3"/>
    </row>
    <row r="126" spans="1:23" x14ac:dyDescent="0.55000000000000004">
      <c r="A126" s="5"/>
      <c r="B126" s="5"/>
      <c r="P126" s="3"/>
      <c r="Q126" s="4"/>
      <c r="R126" s="3"/>
      <c r="S126" s="3"/>
      <c r="T126" s="3"/>
      <c r="U126" s="3"/>
      <c r="V126" s="3"/>
      <c r="W126" s="3"/>
    </row>
    <row r="127" spans="1:23" x14ac:dyDescent="0.55000000000000004">
      <c r="A127" s="5"/>
      <c r="B127" s="5"/>
      <c r="P127" s="3"/>
      <c r="Q127" s="4"/>
      <c r="R127" s="3"/>
      <c r="S127" s="3"/>
      <c r="T127" s="3"/>
      <c r="U127" s="3"/>
      <c r="V127" s="3"/>
      <c r="W127" s="3"/>
    </row>
    <row r="128" spans="1:23" x14ac:dyDescent="0.55000000000000004">
      <c r="A128" s="5"/>
      <c r="B128" s="5"/>
      <c r="P128" s="3"/>
      <c r="Q128" s="4"/>
      <c r="R128" s="3"/>
      <c r="S128" s="3"/>
      <c r="T128" s="3"/>
      <c r="U128" s="3"/>
      <c r="V128" s="3"/>
      <c r="W128" s="3"/>
    </row>
    <row r="129" spans="1:23" x14ac:dyDescent="0.55000000000000004">
      <c r="A129" s="5"/>
      <c r="B129" s="5"/>
      <c r="P129" s="3"/>
      <c r="Q129" s="4"/>
      <c r="R129" s="3"/>
      <c r="S129" s="3"/>
      <c r="T129" s="3"/>
      <c r="U129" s="3"/>
      <c r="V129" s="3"/>
      <c r="W129" s="3"/>
    </row>
    <row r="130" spans="1:23" x14ac:dyDescent="0.55000000000000004">
      <c r="A130" s="5"/>
      <c r="B130" s="5"/>
      <c r="P130" s="3"/>
      <c r="Q130" s="4"/>
      <c r="R130" s="3"/>
      <c r="S130" s="3"/>
      <c r="T130" s="3"/>
      <c r="U130" s="3"/>
      <c r="V130" s="3"/>
      <c r="W130" s="3"/>
    </row>
    <row r="131" spans="1:23" x14ac:dyDescent="0.55000000000000004">
      <c r="A131" s="5"/>
      <c r="B131" s="5"/>
      <c r="P131" s="3"/>
      <c r="Q131" s="4"/>
      <c r="R131" s="3"/>
      <c r="S131" s="3"/>
      <c r="T131" s="3"/>
      <c r="U131" s="3"/>
      <c r="V131" s="3"/>
      <c r="W131" s="3"/>
    </row>
    <row r="132" spans="1:23" x14ac:dyDescent="0.55000000000000004">
      <c r="A132" s="5"/>
      <c r="B132" s="5"/>
      <c r="P132" s="3"/>
      <c r="Q132" s="4"/>
      <c r="R132" s="3"/>
      <c r="S132" s="3"/>
      <c r="T132" s="3"/>
      <c r="U132" s="3"/>
      <c r="V132" s="3"/>
      <c r="W132" s="3"/>
    </row>
    <row r="133" spans="1:23" x14ac:dyDescent="0.55000000000000004">
      <c r="A133" s="5"/>
      <c r="B133" s="5"/>
      <c r="P133" s="3"/>
      <c r="Q133" s="4"/>
      <c r="R133" s="3"/>
      <c r="S133" s="3"/>
      <c r="T133" s="3"/>
      <c r="U133" s="3"/>
      <c r="V133" s="3"/>
      <c r="W133" s="3"/>
    </row>
    <row r="134" spans="1:23" x14ac:dyDescent="0.55000000000000004">
      <c r="A134" s="5"/>
      <c r="B134" s="5"/>
      <c r="P134" s="3"/>
      <c r="Q134" s="4"/>
      <c r="R134" s="3"/>
      <c r="S134" s="3"/>
      <c r="T134" s="3"/>
      <c r="U134" s="3"/>
      <c r="V134" s="3"/>
      <c r="W134" s="3"/>
    </row>
    <row r="135" spans="1:23" x14ac:dyDescent="0.55000000000000004">
      <c r="A135" s="5"/>
      <c r="B135" s="5"/>
      <c r="P135" s="3"/>
      <c r="Q135" s="4"/>
      <c r="R135" s="3"/>
      <c r="S135" s="3"/>
      <c r="T135" s="3"/>
      <c r="U135" s="3"/>
      <c r="V135" s="3"/>
      <c r="W135" s="3"/>
    </row>
    <row r="136" spans="1:23" x14ac:dyDescent="0.55000000000000004">
      <c r="A136" s="5"/>
      <c r="B136" s="5"/>
      <c r="P136" s="3"/>
      <c r="Q136" s="4"/>
      <c r="R136" s="3"/>
      <c r="S136" s="3"/>
      <c r="T136" s="3"/>
      <c r="U136" s="3"/>
      <c r="V136" s="3"/>
      <c r="W136" s="3"/>
    </row>
    <row r="137" spans="1:23" x14ac:dyDescent="0.55000000000000004">
      <c r="A137" s="5"/>
      <c r="B137" s="5"/>
      <c r="P137" s="3"/>
      <c r="Q137" s="4"/>
      <c r="R137" s="3"/>
      <c r="S137" s="3"/>
      <c r="T137" s="3"/>
      <c r="U137" s="3"/>
      <c r="V137" s="3"/>
      <c r="W137" s="3"/>
    </row>
    <row r="138" spans="1:23" x14ac:dyDescent="0.55000000000000004">
      <c r="A138" s="5"/>
      <c r="B138" s="5"/>
      <c r="P138" s="3"/>
      <c r="Q138" s="4"/>
      <c r="R138" s="3"/>
      <c r="S138" s="3"/>
      <c r="T138" s="3"/>
      <c r="U138" s="3"/>
      <c r="V138" s="3"/>
      <c r="W138" s="3"/>
    </row>
    <row r="139" spans="1:23" x14ac:dyDescent="0.55000000000000004">
      <c r="A139" s="5"/>
      <c r="B139" s="5"/>
      <c r="P139" s="3"/>
      <c r="Q139" s="4"/>
      <c r="R139" s="3"/>
      <c r="S139" s="3"/>
      <c r="T139" s="3"/>
      <c r="U139" s="3"/>
      <c r="V139" s="3"/>
      <c r="W139" s="3"/>
    </row>
    <row r="140" spans="1:23" x14ac:dyDescent="0.55000000000000004">
      <c r="A140" s="5"/>
      <c r="B140" s="5"/>
      <c r="P140" s="3"/>
      <c r="Q140" s="4"/>
      <c r="R140" s="3"/>
      <c r="S140" s="3"/>
      <c r="T140" s="3"/>
      <c r="U140" s="3"/>
      <c r="V140" s="3"/>
      <c r="W140" s="3"/>
    </row>
    <row r="141" spans="1:23" x14ac:dyDescent="0.55000000000000004">
      <c r="A141" s="5"/>
      <c r="B141" s="5"/>
      <c r="P141" s="3"/>
      <c r="Q141" s="4"/>
      <c r="R141" s="3"/>
      <c r="S141" s="3"/>
      <c r="T141" s="3"/>
      <c r="U141" s="3"/>
      <c r="V141" s="3"/>
      <c r="W141" s="3"/>
    </row>
    <row r="142" spans="1:23" x14ac:dyDescent="0.55000000000000004">
      <c r="A142" s="5"/>
      <c r="B142" s="5"/>
      <c r="P142" s="3"/>
      <c r="Q142" s="4"/>
      <c r="R142" s="3"/>
      <c r="S142" s="3"/>
      <c r="T142" s="3"/>
      <c r="U142" s="3"/>
      <c r="V142" s="3"/>
      <c r="W142" s="3"/>
    </row>
    <row r="143" spans="1:23" x14ac:dyDescent="0.55000000000000004">
      <c r="A143" s="5"/>
      <c r="B143" s="5"/>
      <c r="P143" s="3"/>
      <c r="Q143" s="4"/>
      <c r="R143" s="3"/>
      <c r="S143" s="3"/>
      <c r="T143" s="3"/>
      <c r="U143" s="3"/>
      <c r="V143" s="3"/>
      <c r="W143" s="3"/>
    </row>
    <row r="144" spans="1:23" x14ac:dyDescent="0.55000000000000004">
      <c r="A144" s="5"/>
      <c r="B144" s="5"/>
      <c r="P144" s="3"/>
      <c r="Q144" s="4"/>
      <c r="R144" s="3"/>
      <c r="S144" s="3"/>
      <c r="T144" s="3"/>
      <c r="U144" s="3"/>
      <c r="V144" s="3"/>
      <c r="W144" s="3"/>
    </row>
    <row r="145" spans="1:23" x14ac:dyDescent="0.55000000000000004">
      <c r="A145" s="5"/>
      <c r="B145" s="5"/>
      <c r="P145" s="3"/>
      <c r="Q145" s="4"/>
      <c r="R145" s="3"/>
      <c r="S145" s="3"/>
      <c r="T145" s="3"/>
      <c r="U145" s="3"/>
      <c r="V145" s="3"/>
      <c r="W145" s="3"/>
    </row>
    <row r="146" spans="1:23" x14ac:dyDescent="0.55000000000000004">
      <c r="A146" s="5"/>
      <c r="B146" s="5"/>
      <c r="P146" s="3"/>
      <c r="Q146" s="4"/>
      <c r="R146" s="3"/>
      <c r="S146" s="3"/>
      <c r="T146" s="3"/>
      <c r="U146" s="3"/>
      <c r="V146" s="3"/>
      <c r="W146" s="3"/>
    </row>
    <row r="147" spans="1:23" x14ac:dyDescent="0.55000000000000004">
      <c r="A147" s="5"/>
      <c r="B147" s="5"/>
      <c r="P147" s="3"/>
      <c r="Q147" s="4"/>
      <c r="R147" s="3"/>
      <c r="S147" s="3"/>
      <c r="T147" s="3"/>
      <c r="U147" s="3"/>
      <c r="V147" s="3"/>
      <c r="W147" s="3"/>
    </row>
    <row r="148" spans="1:23" x14ac:dyDescent="0.55000000000000004">
      <c r="A148" s="5"/>
      <c r="B148" s="5"/>
      <c r="P148" s="3"/>
      <c r="Q148" s="4"/>
      <c r="R148" s="3"/>
      <c r="S148" s="3"/>
      <c r="T148" s="3"/>
      <c r="U148" s="3"/>
      <c r="V148" s="3"/>
      <c r="W148" s="3"/>
    </row>
    <row r="149" spans="1:23" x14ac:dyDescent="0.55000000000000004">
      <c r="A149" s="5"/>
      <c r="B149" s="5"/>
      <c r="P149" s="3"/>
      <c r="Q149" s="4"/>
      <c r="R149" s="3"/>
      <c r="S149" s="3"/>
      <c r="T149" s="3"/>
      <c r="U149" s="3"/>
      <c r="V149" s="3"/>
      <c r="W149" s="3"/>
    </row>
    <row r="150" spans="1:23" x14ac:dyDescent="0.55000000000000004">
      <c r="A150" s="5"/>
      <c r="B150" s="5"/>
      <c r="P150" s="3"/>
      <c r="Q150" s="4"/>
      <c r="R150" s="3"/>
      <c r="S150" s="3"/>
      <c r="T150" s="3"/>
      <c r="U150" s="3"/>
      <c r="V150" s="3"/>
      <c r="W150" s="3"/>
    </row>
    <row r="151" spans="1:23" x14ac:dyDescent="0.55000000000000004">
      <c r="A151" s="5"/>
      <c r="B151" s="5"/>
      <c r="P151" s="3"/>
      <c r="Q151" s="4"/>
      <c r="R151" s="3"/>
      <c r="S151" s="3"/>
      <c r="T151" s="3"/>
      <c r="U151" s="3"/>
      <c r="V151" s="3"/>
      <c r="W151" s="3"/>
    </row>
    <row r="152" spans="1:23" x14ac:dyDescent="0.55000000000000004">
      <c r="A152" s="5"/>
      <c r="B152" s="5"/>
      <c r="P152" s="3"/>
      <c r="Q152" s="4"/>
      <c r="R152" s="3"/>
      <c r="S152" s="3"/>
      <c r="T152" s="3"/>
      <c r="U152" s="3"/>
      <c r="V152" s="3"/>
      <c r="W152" s="3"/>
    </row>
    <row r="153" spans="1:23" x14ac:dyDescent="0.55000000000000004">
      <c r="A153" s="5"/>
      <c r="B153" s="5"/>
      <c r="P153" s="3"/>
      <c r="Q153" s="4"/>
      <c r="R153" s="3"/>
      <c r="S153" s="3"/>
      <c r="T153" s="3"/>
      <c r="U153" s="3"/>
      <c r="V153" s="3"/>
      <c r="W153" s="3"/>
    </row>
    <row r="154" spans="1:23" x14ac:dyDescent="0.55000000000000004">
      <c r="A154" s="5"/>
      <c r="B154" s="5"/>
      <c r="P154" s="3"/>
      <c r="Q154" s="4"/>
      <c r="R154" s="3"/>
      <c r="S154" s="3"/>
      <c r="T154" s="3"/>
      <c r="U154" s="3"/>
      <c r="V154" s="3"/>
      <c r="W154" s="3"/>
    </row>
    <row r="155" spans="1:23" x14ac:dyDescent="0.55000000000000004">
      <c r="A155" s="5"/>
      <c r="B155" s="5"/>
      <c r="P155" s="3"/>
      <c r="Q155" s="4"/>
      <c r="R155" s="3"/>
      <c r="S155" s="3"/>
      <c r="T155" s="3"/>
      <c r="U155" s="3"/>
      <c r="V155" s="3"/>
      <c r="W155" s="3"/>
    </row>
    <row r="156" spans="1:23" x14ac:dyDescent="0.55000000000000004">
      <c r="A156" s="5"/>
      <c r="B156" s="5"/>
      <c r="P156" s="3"/>
      <c r="Q156" s="4"/>
      <c r="R156" s="3"/>
      <c r="S156" s="3"/>
      <c r="T156" s="3"/>
      <c r="U156" s="3"/>
      <c r="V156" s="3"/>
      <c r="W156" s="3"/>
    </row>
    <row r="157" spans="1:23" x14ac:dyDescent="0.55000000000000004">
      <c r="A157" s="5"/>
      <c r="B157" s="5"/>
      <c r="P157" s="3"/>
      <c r="Q157" s="4"/>
      <c r="R157" s="3"/>
      <c r="S157" s="3"/>
      <c r="T157" s="3"/>
      <c r="U157" s="3"/>
      <c r="V157" s="3"/>
      <c r="W157" s="3"/>
    </row>
    <row r="158" spans="1:23" x14ac:dyDescent="0.55000000000000004">
      <c r="A158" s="5"/>
      <c r="B158" s="5"/>
      <c r="P158" s="3"/>
      <c r="Q158" s="4"/>
      <c r="R158" s="3"/>
      <c r="S158" s="3"/>
      <c r="T158" s="3"/>
      <c r="U158" s="3"/>
      <c r="V158" s="3"/>
      <c r="W158" s="3"/>
    </row>
    <row r="159" spans="1:23" x14ac:dyDescent="0.55000000000000004">
      <c r="A159" s="5"/>
      <c r="B159" s="5"/>
      <c r="P159" s="3"/>
      <c r="Q159" s="4"/>
      <c r="R159" s="3"/>
      <c r="S159" s="3"/>
      <c r="T159" s="3"/>
      <c r="U159" s="3"/>
      <c r="V159" s="3"/>
      <c r="W159" s="3"/>
    </row>
    <row r="160" spans="1:23" x14ac:dyDescent="0.55000000000000004">
      <c r="A160" s="5"/>
      <c r="B160" s="5"/>
      <c r="P160" s="3"/>
      <c r="Q160" s="4"/>
      <c r="R160" s="3"/>
      <c r="S160" s="3"/>
      <c r="T160" s="3"/>
      <c r="U160" s="3"/>
      <c r="V160" s="3"/>
      <c r="W160" s="3"/>
    </row>
    <row r="161" spans="1:23" x14ac:dyDescent="0.55000000000000004">
      <c r="A161" s="5"/>
      <c r="B161" s="5"/>
      <c r="P161" s="3"/>
      <c r="Q161" s="4"/>
      <c r="R161" s="3"/>
      <c r="S161" s="3"/>
      <c r="T161" s="3"/>
      <c r="U161" s="3"/>
      <c r="V161" s="3"/>
      <c r="W161" s="3"/>
    </row>
    <row r="162" spans="1:23" x14ac:dyDescent="0.55000000000000004">
      <c r="A162" s="5"/>
      <c r="B162" s="5"/>
      <c r="P162" s="3"/>
      <c r="Q162" s="4"/>
      <c r="R162" s="3"/>
      <c r="S162" s="3"/>
      <c r="T162" s="3"/>
      <c r="U162" s="3"/>
      <c r="V162" s="3"/>
      <c r="W162" s="3"/>
    </row>
    <row r="163" spans="1:23" x14ac:dyDescent="0.55000000000000004">
      <c r="A163" s="5"/>
      <c r="B163" s="5"/>
      <c r="P163" s="3"/>
      <c r="Q163" s="4"/>
      <c r="R163" s="3"/>
      <c r="S163" s="3"/>
      <c r="T163" s="3"/>
      <c r="U163" s="3"/>
      <c r="V163" s="3"/>
      <c r="W163" s="3"/>
    </row>
    <row r="164" spans="1:23" x14ac:dyDescent="0.55000000000000004">
      <c r="A164" s="5"/>
      <c r="B164" s="5"/>
      <c r="P164" s="3"/>
      <c r="Q164" s="4"/>
      <c r="R164" s="3"/>
      <c r="S164" s="3"/>
      <c r="T164" s="3"/>
      <c r="U164" s="3"/>
      <c r="V164" s="3"/>
      <c r="W164" s="3"/>
    </row>
    <row r="165" spans="1:23" x14ac:dyDescent="0.55000000000000004">
      <c r="A165" s="5"/>
      <c r="B165" s="5"/>
      <c r="P165" s="3"/>
      <c r="Q165" s="4"/>
      <c r="R165" s="3"/>
      <c r="S165" s="3"/>
      <c r="T165" s="3"/>
      <c r="U165" s="3"/>
      <c r="V165" s="3"/>
      <c r="W165" s="3"/>
    </row>
    <row r="166" spans="1:23" x14ac:dyDescent="0.55000000000000004">
      <c r="A166" s="5"/>
      <c r="B166" s="5"/>
      <c r="P166" s="3"/>
      <c r="Q166" s="4"/>
      <c r="R166" s="3"/>
      <c r="S166" s="3"/>
      <c r="T166" s="3"/>
      <c r="U166" s="3"/>
      <c r="V166" s="3"/>
      <c r="W166" s="3"/>
    </row>
    <row r="167" spans="1:23" x14ac:dyDescent="0.55000000000000004">
      <c r="A167" s="5"/>
      <c r="B167" s="5"/>
      <c r="P167" s="3"/>
      <c r="Q167" s="4"/>
      <c r="R167" s="3"/>
      <c r="S167" s="3"/>
      <c r="T167" s="3"/>
      <c r="U167" s="3"/>
      <c r="V167" s="3"/>
      <c r="W167" s="3"/>
    </row>
    <row r="168" spans="1:23" x14ac:dyDescent="0.55000000000000004">
      <c r="A168" s="5"/>
      <c r="B168" s="5"/>
      <c r="P168" s="3"/>
      <c r="Q168" s="4"/>
      <c r="R168" s="3"/>
      <c r="S168" s="3"/>
      <c r="T168" s="3"/>
      <c r="U168" s="3"/>
      <c r="V168" s="3"/>
      <c r="W168" s="3"/>
    </row>
    <row r="169" spans="1:23" x14ac:dyDescent="0.55000000000000004">
      <c r="A169" s="5"/>
      <c r="B169" s="5"/>
      <c r="P169" s="3"/>
      <c r="Q169" s="4"/>
      <c r="R169" s="3"/>
      <c r="S169" s="3"/>
      <c r="T169" s="3"/>
      <c r="U169" s="3"/>
      <c r="V169" s="3"/>
      <c r="W169" s="3"/>
    </row>
    <row r="170" spans="1:23" x14ac:dyDescent="0.55000000000000004">
      <c r="A170" s="5"/>
      <c r="B170" s="5"/>
      <c r="P170" s="3"/>
      <c r="Q170" s="4"/>
      <c r="R170" s="3"/>
      <c r="S170" s="3"/>
      <c r="T170" s="3"/>
      <c r="U170" s="3"/>
      <c r="V170" s="3"/>
      <c r="W170" s="3"/>
    </row>
    <row r="171" spans="1:23" x14ac:dyDescent="0.55000000000000004">
      <c r="A171" s="5"/>
      <c r="B171" s="5"/>
      <c r="P171" s="3"/>
      <c r="Q171" s="4"/>
      <c r="R171" s="3"/>
      <c r="S171" s="3"/>
      <c r="T171" s="3"/>
      <c r="U171" s="3"/>
      <c r="V171" s="3"/>
      <c r="W171" s="3"/>
    </row>
    <row r="172" spans="1:23" x14ac:dyDescent="0.55000000000000004">
      <c r="A172" s="5"/>
      <c r="B172" s="5"/>
      <c r="P172" s="3"/>
      <c r="Q172" s="4"/>
      <c r="R172" s="3"/>
      <c r="S172" s="3"/>
      <c r="T172" s="3"/>
      <c r="U172" s="3"/>
      <c r="V172" s="3"/>
      <c r="W172" s="3"/>
    </row>
    <row r="173" spans="1:23" x14ac:dyDescent="0.55000000000000004">
      <c r="A173" s="5"/>
      <c r="B173" s="5"/>
      <c r="P173" s="3"/>
      <c r="Q173" s="4"/>
      <c r="R173" s="3"/>
      <c r="S173" s="3"/>
      <c r="T173" s="3"/>
      <c r="U173" s="3"/>
      <c r="V173" s="3"/>
      <c r="W173" s="3"/>
    </row>
    <row r="174" spans="1:23" x14ac:dyDescent="0.55000000000000004">
      <c r="A174" s="5"/>
      <c r="B174" s="5"/>
      <c r="P174" s="3"/>
      <c r="Q174" s="4"/>
      <c r="R174" s="3"/>
      <c r="S174" s="3"/>
      <c r="T174" s="3"/>
      <c r="U174" s="3"/>
      <c r="V174" s="3"/>
      <c r="W174" s="3"/>
    </row>
    <row r="175" spans="1:23" x14ac:dyDescent="0.55000000000000004">
      <c r="A175" s="5"/>
      <c r="B175" s="5"/>
      <c r="P175" s="3"/>
      <c r="Q175" s="4"/>
      <c r="R175" s="3"/>
      <c r="S175" s="3"/>
      <c r="T175" s="3"/>
      <c r="U175" s="3"/>
      <c r="V175" s="3"/>
      <c r="W175" s="3"/>
    </row>
    <row r="176" spans="1:23" x14ac:dyDescent="0.55000000000000004">
      <c r="A176" s="5"/>
      <c r="B176" s="5"/>
      <c r="P176" s="3"/>
      <c r="Q176" s="4"/>
      <c r="R176" s="3"/>
      <c r="S176" s="3"/>
      <c r="T176" s="3"/>
      <c r="U176" s="3"/>
      <c r="V176" s="3"/>
      <c r="W176" s="3"/>
    </row>
    <row r="177" spans="1:23" x14ac:dyDescent="0.55000000000000004">
      <c r="A177" s="5"/>
      <c r="B177" s="5"/>
      <c r="P177" s="3"/>
      <c r="Q177" s="4"/>
      <c r="R177" s="3"/>
      <c r="S177" s="3"/>
      <c r="T177" s="3"/>
      <c r="U177" s="3"/>
      <c r="V177" s="3"/>
      <c r="W177" s="3"/>
    </row>
    <row r="178" spans="1:23" x14ac:dyDescent="0.55000000000000004">
      <c r="A178" s="5"/>
      <c r="B178" s="5"/>
      <c r="P178" s="3"/>
      <c r="Q178" s="4"/>
      <c r="R178" s="3"/>
      <c r="S178" s="3"/>
      <c r="T178" s="3"/>
      <c r="U178" s="3"/>
      <c r="V178" s="3"/>
      <c r="W178" s="3"/>
    </row>
    <row r="179" spans="1:23" x14ac:dyDescent="0.55000000000000004">
      <c r="A179" s="5"/>
      <c r="B179" s="5"/>
      <c r="P179" s="3"/>
      <c r="Q179" s="4"/>
      <c r="R179" s="3"/>
      <c r="S179" s="3"/>
      <c r="T179" s="3"/>
      <c r="U179" s="3"/>
      <c r="V179" s="3"/>
      <c r="W179" s="3"/>
    </row>
    <row r="180" spans="1:23" x14ac:dyDescent="0.55000000000000004">
      <c r="A180" s="5"/>
      <c r="B180" s="5"/>
      <c r="P180" s="3"/>
      <c r="Q180" s="4"/>
      <c r="R180" s="3"/>
      <c r="S180" s="3"/>
      <c r="T180" s="3"/>
      <c r="U180" s="3"/>
      <c r="V180" s="3"/>
      <c r="W180" s="3"/>
    </row>
    <row r="181" spans="1:23" x14ac:dyDescent="0.55000000000000004">
      <c r="A181" s="5"/>
      <c r="B181" s="5"/>
      <c r="P181" s="3"/>
      <c r="Q181" s="4"/>
      <c r="R181" s="3"/>
      <c r="S181" s="3"/>
      <c r="T181" s="3"/>
      <c r="U181" s="3"/>
      <c r="V181" s="3"/>
      <c r="W181" s="3"/>
    </row>
    <row r="182" spans="1:23" x14ac:dyDescent="0.55000000000000004">
      <c r="A182" s="5"/>
      <c r="B182" s="5"/>
      <c r="P182" s="3"/>
      <c r="Q182" s="4"/>
      <c r="R182" s="3"/>
      <c r="S182" s="3"/>
      <c r="T182" s="3"/>
      <c r="U182" s="3"/>
      <c r="V182" s="3"/>
      <c r="W182" s="3"/>
    </row>
    <row r="183" spans="1:23" x14ac:dyDescent="0.55000000000000004">
      <c r="A183" s="5"/>
      <c r="B183" s="5"/>
      <c r="P183" s="3"/>
      <c r="Q183" s="4"/>
      <c r="R183" s="3"/>
      <c r="S183" s="3"/>
      <c r="T183" s="3"/>
      <c r="U183" s="3"/>
      <c r="V183" s="3"/>
      <c r="W183" s="3"/>
    </row>
    <row r="184" spans="1:23" x14ac:dyDescent="0.55000000000000004">
      <c r="A184" s="5"/>
      <c r="B184" s="5"/>
      <c r="P184" s="3"/>
      <c r="Q184" s="4"/>
      <c r="R184" s="3"/>
      <c r="S184" s="3"/>
      <c r="T184" s="3"/>
      <c r="U184" s="3"/>
      <c r="V184" s="3"/>
      <c r="W184" s="3"/>
    </row>
    <row r="185" spans="1:23" x14ac:dyDescent="0.55000000000000004">
      <c r="A185" s="5"/>
      <c r="B185" s="5"/>
      <c r="P185" s="3"/>
      <c r="Q185" s="4"/>
      <c r="R185" s="3"/>
      <c r="S185" s="3"/>
      <c r="T185" s="3"/>
      <c r="U185" s="3"/>
      <c r="V185" s="3"/>
      <c r="W185" s="3"/>
    </row>
    <row r="186" spans="1:23" x14ac:dyDescent="0.55000000000000004">
      <c r="A186" s="5"/>
      <c r="B186" s="5"/>
      <c r="P186" s="3"/>
      <c r="Q186" s="4"/>
      <c r="R186" s="3"/>
      <c r="S186" s="3"/>
      <c r="T186" s="3"/>
      <c r="U186" s="3"/>
      <c r="V186" s="3"/>
      <c r="W186" s="3"/>
    </row>
    <row r="187" spans="1:23" x14ac:dyDescent="0.55000000000000004">
      <c r="A187" s="5"/>
      <c r="B187" s="5"/>
      <c r="P187" s="3"/>
      <c r="Q187" s="4"/>
      <c r="R187" s="3"/>
      <c r="S187" s="3"/>
      <c r="T187" s="3"/>
      <c r="U187" s="3"/>
      <c r="V187" s="3"/>
      <c r="W187" s="3"/>
    </row>
    <row r="188" spans="1:23" x14ac:dyDescent="0.55000000000000004">
      <c r="A188" s="5"/>
      <c r="B188" s="5"/>
      <c r="P188" s="3"/>
      <c r="Q188" s="4"/>
      <c r="R188" s="3"/>
      <c r="S188" s="3"/>
      <c r="T188" s="3"/>
      <c r="U188" s="3"/>
      <c r="V188" s="3"/>
      <c r="W188" s="3"/>
    </row>
    <row r="189" spans="1:23" x14ac:dyDescent="0.55000000000000004">
      <c r="A189" s="5"/>
      <c r="B189" s="5"/>
      <c r="P189" s="3"/>
      <c r="Q189" s="4"/>
      <c r="R189" s="3"/>
      <c r="S189" s="3"/>
      <c r="T189" s="3"/>
      <c r="U189" s="3"/>
      <c r="V189" s="3"/>
      <c r="W189" s="3"/>
    </row>
    <row r="190" spans="1:23" x14ac:dyDescent="0.55000000000000004">
      <c r="A190" s="5"/>
      <c r="B190" s="5"/>
      <c r="P190" s="3"/>
      <c r="Q190" s="4"/>
      <c r="R190" s="3"/>
      <c r="S190" s="3"/>
      <c r="T190" s="3"/>
      <c r="U190" s="3"/>
      <c r="V190" s="3"/>
      <c r="W190" s="3"/>
    </row>
    <row r="191" spans="1:23" x14ac:dyDescent="0.55000000000000004">
      <c r="A191" s="5"/>
      <c r="B191" s="5"/>
      <c r="P191" s="3"/>
      <c r="Q191" s="4"/>
      <c r="R191" s="3"/>
      <c r="S191" s="3"/>
      <c r="T191" s="3"/>
      <c r="U191" s="3"/>
      <c r="V191" s="3"/>
      <c r="W191" s="3"/>
    </row>
    <row r="192" spans="1:23" x14ac:dyDescent="0.55000000000000004">
      <c r="A192" s="5"/>
      <c r="B192" s="5"/>
      <c r="P192" s="3"/>
      <c r="Q192" s="4"/>
      <c r="R192" s="3"/>
      <c r="S192" s="3"/>
      <c r="T192" s="3"/>
      <c r="U192" s="3"/>
      <c r="V192" s="3"/>
      <c r="W192" s="3"/>
    </row>
    <row r="193" spans="1:23" x14ac:dyDescent="0.55000000000000004">
      <c r="A193" s="5"/>
      <c r="B193" s="5"/>
      <c r="P193" s="3"/>
      <c r="Q193" s="4"/>
      <c r="R193" s="3"/>
      <c r="S193" s="3"/>
      <c r="T193" s="3"/>
      <c r="U193" s="3"/>
      <c r="V193" s="3"/>
      <c r="W193" s="3"/>
    </row>
    <row r="194" spans="1:23" x14ac:dyDescent="0.55000000000000004">
      <c r="A194" s="5"/>
      <c r="B194" s="5"/>
      <c r="P194" s="3"/>
      <c r="Q194" s="4"/>
      <c r="R194" s="3"/>
      <c r="S194" s="3"/>
      <c r="T194" s="3"/>
      <c r="U194" s="3"/>
      <c r="V194" s="3"/>
      <c r="W194" s="3"/>
    </row>
    <row r="195" spans="1:23" x14ac:dyDescent="0.55000000000000004">
      <c r="A195" s="5"/>
      <c r="B195" s="5"/>
      <c r="P195" s="3"/>
      <c r="Q195" s="4"/>
      <c r="R195" s="3"/>
      <c r="S195" s="3"/>
      <c r="T195" s="3"/>
      <c r="U195" s="3"/>
      <c r="V195" s="3"/>
      <c r="W195" s="3"/>
    </row>
    <row r="196" spans="1:23" x14ac:dyDescent="0.55000000000000004">
      <c r="A196" s="5"/>
      <c r="B196" s="5"/>
      <c r="P196" s="3"/>
      <c r="Q196" s="4"/>
      <c r="R196" s="3"/>
      <c r="S196" s="3"/>
      <c r="T196" s="3"/>
      <c r="U196" s="3"/>
      <c r="V196" s="3"/>
      <c r="W196" s="3"/>
    </row>
    <row r="197" spans="1:23" x14ac:dyDescent="0.55000000000000004">
      <c r="A197" s="5"/>
      <c r="B197" s="5"/>
      <c r="P197" s="3"/>
      <c r="Q197" s="4"/>
      <c r="R197" s="3"/>
      <c r="S197" s="3"/>
      <c r="T197" s="3"/>
      <c r="U197" s="3"/>
      <c r="V197" s="3"/>
      <c r="W197" s="3"/>
    </row>
    <row r="198" spans="1:23" x14ac:dyDescent="0.55000000000000004">
      <c r="A198" s="5"/>
      <c r="B198" s="5"/>
      <c r="P198" s="3"/>
      <c r="Q198" s="4"/>
      <c r="R198" s="3"/>
      <c r="S198" s="3"/>
      <c r="T198" s="3"/>
      <c r="U198" s="3"/>
      <c r="V198" s="3"/>
      <c r="W198" s="3"/>
    </row>
    <row r="199" spans="1:23" x14ac:dyDescent="0.55000000000000004">
      <c r="A199" s="5"/>
      <c r="B199" s="5"/>
      <c r="P199" s="3"/>
      <c r="Q199" s="4"/>
      <c r="R199" s="3"/>
      <c r="S199" s="3"/>
      <c r="T199" s="3"/>
      <c r="U199" s="3"/>
      <c r="V199" s="3"/>
      <c r="W199" s="3"/>
    </row>
    <row r="200" spans="1:23" x14ac:dyDescent="0.55000000000000004">
      <c r="A200" s="5"/>
      <c r="B200" s="5"/>
      <c r="P200" s="3"/>
      <c r="Q200" s="4"/>
      <c r="R200" s="3"/>
      <c r="S200" s="3"/>
      <c r="T200" s="3"/>
      <c r="U200" s="3"/>
      <c r="V200" s="3"/>
      <c r="W200" s="3"/>
    </row>
    <row r="201" spans="1:23" x14ac:dyDescent="0.55000000000000004">
      <c r="A201" s="5"/>
      <c r="B201" s="5"/>
      <c r="P201" s="3"/>
      <c r="Q201" s="4"/>
      <c r="R201" s="3"/>
      <c r="S201" s="3"/>
      <c r="T201" s="3"/>
      <c r="U201" s="3"/>
      <c r="V201" s="3"/>
      <c r="W201" s="3"/>
    </row>
    <row r="202" spans="1:23" x14ac:dyDescent="0.55000000000000004">
      <c r="A202" s="5"/>
      <c r="B202" s="5"/>
      <c r="P202" s="3"/>
      <c r="Q202" s="4"/>
      <c r="R202" s="3"/>
      <c r="S202" s="3"/>
      <c r="T202" s="3"/>
      <c r="U202" s="3"/>
      <c r="V202" s="3"/>
      <c r="W202" s="3"/>
    </row>
    <row r="203" spans="1:23" x14ac:dyDescent="0.55000000000000004">
      <c r="A203" s="5"/>
      <c r="B203" s="5"/>
      <c r="P203" s="3"/>
      <c r="Q203" s="4"/>
      <c r="R203" s="3"/>
      <c r="S203" s="3"/>
      <c r="T203" s="3"/>
      <c r="U203" s="3"/>
      <c r="V203" s="3"/>
      <c r="W203" s="3"/>
    </row>
    <row r="204" spans="1:23" x14ac:dyDescent="0.55000000000000004">
      <c r="A204" s="5"/>
      <c r="B204" s="5"/>
      <c r="P204" s="3"/>
      <c r="Q204" s="4"/>
      <c r="R204" s="3"/>
      <c r="S204" s="3"/>
      <c r="T204" s="3"/>
      <c r="U204" s="3"/>
      <c r="V204" s="3"/>
      <c r="W204" s="3"/>
    </row>
    <row r="205" spans="1:23" x14ac:dyDescent="0.55000000000000004">
      <c r="A205" s="5"/>
      <c r="B205" s="5"/>
      <c r="P205" s="3"/>
      <c r="Q205" s="4"/>
      <c r="R205" s="3"/>
      <c r="S205" s="3"/>
      <c r="T205" s="3"/>
      <c r="U205" s="3"/>
      <c r="V205" s="3"/>
      <c r="W205" s="3"/>
    </row>
    <row r="206" spans="1:23" x14ac:dyDescent="0.55000000000000004">
      <c r="A206" s="5"/>
      <c r="B206" s="5"/>
      <c r="P206" s="3"/>
      <c r="Q206" s="4"/>
      <c r="R206" s="3"/>
      <c r="S206" s="3"/>
      <c r="T206" s="3"/>
      <c r="U206" s="3"/>
      <c r="V206" s="3"/>
      <c r="W206" s="3"/>
    </row>
    <row r="207" spans="1:23" x14ac:dyDescent="0.55000000000000004">
      <c r="A207" s="5"/>
      <c r="B207" s="5"/>
      <c r="P207" s="3"/>
      <c r="Q207" s="4"/>
      <c r="R207" s="3"/>
      <c r="S207" s="3"/>
      <c r="T207" s="3"/>
      <c r="U207" s="3"/>
      <c r="V207" s="3"/>
      <c r="W207" s="3"/>
    </row>
    <row r="208" spans="1:23" x14ac:dyDescent="0.55000000000000004">
      <c r="A208" s="5"/>
      <c r="B208" s="5"/>
      <c r="P208" s="3"/>
      <c r="Q208" s="4"/>
      <c r="R208" s="3"/>
      <c r="S208" s="3"/>
      <c r="T208" s="3"/>
      <c r="U208" s="3"/>
      <c r="V208" s="3"/>
      <c r="W208" s="3"/>
    </row>
    <row r="209" spans="1:23" x14ac:dyDescent="0.55000000000000004">
      <c r="A209" s="5"/>
      <c r="B209" s="5"/>
      <c r="P209" s="3"/>
      <c r="Q209" s="4"/>
      <c r="R209" s="3"/>
      <c r="S209" s="3"/>
      <c r="T209" s="3"/>
      <c r="U209" s="3"/>
      <c r="V209" s="3"/>
      <c r="W209" s="3"/>
    </row>
    <row r="210" spans="1:23" x14ac:dyDescent="0.55000000000000004">
      <c r="A210" s="5"/>
      <c r="B210" s="5"/>
      <c r="P210" s="3"/>
      <c r="Q210" s="4"/>
      <c r="R210" s="3"/>
      <c r="S210" s="3"/>
      <c r="T210" s="3"/>
      <c r="U210" s="3"/>
      <c r="V210" s="3"/>
      <c r="W210" s="3"/>
    </row>
    <row r="211" spans="1:23" x14ac:dyDescent="0.55000000000000004">
      <c r="A211" s="5"/>
      <c r="B211" s="5"/>
      <c r="P211" s="3"/>
      <c r="Q211" s="4"/>
      <c r="R211" s="3"/>
      <c r="S211" s="3"/>
      <c r="T211" s="3"/>
      <c r="U211" s="3"/>
      <c r="V211" s="3"/>
      <c r="W211" s="3"/>
    </row>
    <row r="212" spans="1:23" x14ac:dyDescent="0.55000000000000004">
      <c r="A212" s="5"/>
      <c r="B212" s="5"/>
      <c r="P212" s="3"/>
      <c r="Q212" s="4"/>
      <c r="R212" s="3"/>
      <c r="S212" s="3"/>
      <c r="T212" s="3"/>
      <c r="U212" s="3"/>
      <c r="V212" s="3"/>
      <c r="W212" s="3"/>
    </row>
    <row r="213" spans="1:23" x14ac:dyDescent="0.55000000000000004">
      <c r="A213" s="5"/>
      <c r="B213" s="5"/>
      <c r="P213" s="3"/>
      <c r="Q213" s="4"/>
      <c r="R213" s="3"/>
      <c r="S213" s="3"/>
      <c r="T213" s="3"/>
      <c r="U213" s="3"/>
      <c r="V213" s="3"/>
      <c r="W213" s="3"/>
    </row>
    <row r="214" spans="1:23" x14ac:dyDescent="0.55000000000000004">
      <c r="A214" s="5"/>
      <c r="B214" s="5"/>
      <c r="P214" s="3"/>
      <c r="Q214" s="4"/>
      <c r="R214" s="3"/>
      <c r="S214" s="3"/>
      <c r="T214" s="3"/>
      <c r="U214" s="3"/>
      <c r="V214" s="3"/>
      <c r="W214" s="3"/>
    </row>
    <row r="215" spans="1:23" x14ac:dyDescent="0.55000000000000004">
      <c r="A215" s="5"/>
      <c r="B215" s="5"/>
      <c r="P215" s="3"/>
      <c r="Q215" s="4"/>
      <c r="R215" s="3"/>
      <c r="S215" s="3"/>
      <c r="T215" s="3"/>
      <c r="U215" s="3"/>
      <c r="V215" s="3"/>
      <c r="W215" s="3"/>
    </row>
    <row r="216" spans="1:23" x14ac:dyDescent="0.55000000000000004">
      <c r="A216" s="5"/>
      <c r="B216" s="5"/>
      <c r="P216" s="3"/>
      <c r="Q216" s="4"/>
      <c r="R216" s="3"/>
      <c r="S216" s="3"/>
      <c r="T216" s="3"/>
      <c r="U216" s="3"/>
      <c r="V216" s="3"/>
      <c r="W216" s="3"/>
    </row>
    <row r="217" spans="1:23" x14ac:dyDescent="0.55000000000000004">
      <c r="A217" s="5"/>
      <c r="B217" s="5"/>
      <c r="P217" s="3"/>
      <c r="Q217" s="4"/>
      <c r="R217" s="3"/>
      <c r="S217" s="3"/>
      <c r="T217" s="3"/>
      <c r="U217" s="3"/>
      <c r="V217" s="3"/>
      <c r="W217" s="3"/>
    </row>
    <row r="218" spans="1:23" x14ac:dyDescent="0.55000000000000004">
      <c r="A218" s="5"/>
      <c r="B218" s="5"/>
      <c r="P218" s="3"/>
      <c r="Q218" s="4"/>
      <c r="R218" s="3"/>
      <c r="S218" s="3"/>
      <c r="T218" s="3"/>
      <c r="U218" s="3"/>
      <c r="V218" s="3"/>
      <c r="W218" s="3"/>
    </row>
    <row r="219" spans="1:23" x14ac:dyDescent="0.55000000000000004">
      <c r="A219" s="5"/>
      <c r="B219" s="5"/>
      <c r="P219" s="3"/>
      <c r="Q219" s="4"/>
      <c r="R219" s="3"/>
      <c r="S219" s="3"/>
      <c r="T219" s="3"/>
      <c r="U219" s="3"/>
      <c r="V219" s="3"/>
      <c r="W219" s="3"/>
    </row>
    <row r="220" spans="1:23" x14ac:dyDescent="0.55000000000000004">
      <c r="A220" s="5"/>
      <c r="B220" s="5"/>
      <c r="P220" s="3"/>
      <c r="Q220" s="4"/>
      <c r="R220" s="3"/>
      <c r="S220" s="3"/>
      <c r="T220" s="3"/>
      <c r="U220" s="3"/>
      <c r="V220" s="3"/>
      <c r="W220" s="3"/>
    </row>
    <row r="221" spans="1:23" x14ac:dyDescent="0.55000000000000004">
      <c r="A221" s="5"/>
      <c r="B221" s="5"/>
      <c r="P221" s="3"/>
      <c r="Q221" s="4"/>
      <c r="R221" s="3"/>
      <c r="S221" s="3"/>
      <c r="T221" s="3"/>
      <c r="U221" s="3"/>
      <c r="V221" s="3"/>
      <c r="W221" s="3"/>
    </row>
    <row r="222" spans="1:23" x14ac:dyDescent="0.55000000000000004">
      <c r="A222" s="5"/>
      <c r="B222" s="5"/>
      <c r="P222" s="3"/>
      <c r="Q222" s="4"/>
      <c r="R222" s="3"/>
      <c r="S222" s="3"/>
      <c r="T222" s="3"/>
      <c r="U222" s="3"/>
      <c r="V222" s="3"/>
      <c r="W222" s="3"/>
    </row>
    <row r="223" spans="1:23" x14ac:dyDescent="0.55000000000000004">
      <c r="A223" s="5"/>
      <c r="B223" s="5"/>
      <c r="P223" s="3"/>
      <c r="Q223" s="4"/>
      <c r="R223" s="3"/>
      <c r="S223" s="3"/>
      <c r="T223" s="3"/>
      <c r="U223" s="3"/>
      <c r="V223" s="3"/>
      <c r="W223" s="3"/>
    </row>
    <row r="224" spans="1:23" x14ac:dyDescent="0.55000000000000004">
      <c r="A224" s="5"/>
      <c r="B224" s="5"/>
      <c r="P224" s="3"/>
      <c r="Q224" s="4"/>
      <c r="R224" s="3"/>
      <c r="S224" s="3"/>
      <c r="T224" s="3"/>
      <c r="U224" s="3"/>
      <c r="V224" s="3"/>
      <c r="W224" s="3"/>
    </row>
    <row r="225" spans="1:23" x14ac:dyDescent="0.55000000000000004">
      <c r="A225" s="5"/>
      <c r="B225" s="5"/>
      <c r="P225" s="3"/>
      <c r="Q225" s="4"/>
      <c r="R225" s="3"/>
      <c r="S225" s="3"/>
      <c r="T225" s="3"/>
      <c r="U225" s="3"/>
      <c r="V225" s="3"/>
      <c r="W225" s="3"/>
    </row>
    <row r="226" spans="1:23" x14ac:dyDescent="0.55000000000000004">
      <c r="A226" s="5"/>
      <c r="B226" s="5"/>
      <c r="P226" s="3"/>
      <c r="Q226" s="4"/>
      <c r="R226" s="3"/>
      <c r="S226" s="3"/>
      <c r="T226" s="3"/>
      <c r="U226" s="3"/>
      <c r="V226" s="3"/>
      <c r="W226" s="3"/>
    </row>
    <row r="227" spans="1:23" x14ac:dyDescent="0.55000000000000004">
      <c r="A227" s="5"/>
      <c r="B227" s="5"/>
      <c r="P227" s="3"/>
      <c r="Q227" s="4"/>
      <c r="R227" s="3"/>
      <c r="S227" s="3"/>
      <c r="T227" s="3"/>
      <c r="U227" s="3"/>
      <c r="V227" s="3"/>
      <c r="W227" s="3"/>
    </row>
    <row r="228" spans="1:23" x14ac:dyDescent="0.55000000000000004">
      <c r="A228" s="5"/>
      <c r="B228" s="5"/>
      <c r="P228" s="3"/>
      <c r="Q228" s="4"/>
      <c r="R228" s="3"/>
      <c r="S228" s="3"/>
      <c r="T228" s="3"/>
      <c r="U228" s="3"/>
      <c r="V228" s="3"/>
      <c r="W228" s="3"/>
    </row>
    <row r="229" spans="1:23" x14ac:dyDescent="0.55000000000000004">
      <c r="A229" s="5"/>
      <c r="B229" s="5"/>
      <c r="P229" s="3"/>
      <c r="Q229" s="4"/>
      <c r="R229" s="3"/>
      <c r="S229" s="3"/>
      <c r="T229" s="3"/>
      <c r="U229" s="3"/>
      <c r="V229" s="3"/>
      <c r="W229" s="3"/>
    </row>
    <row r="230" spans="1:23" x14ac:dyDescent="0.55000000000000004">
      <c r="A230" s="5"/>
      <c r="B230" s="5"/>
      <c r="P230" s="3"/>
      <c r="Q230" s="4"/>
      <c r="R230" s="3"/>
      <c r="S230" s="3"/>
      <c r="T230" s="3"/>
      <c r="U230" s="3"/>
      <c r="V230" s="3"/>
      <c r="W230" s="3"/>
    </row>
    <row r="231" spans="1:23" x14ac:dyDescent="0.55000000000000004">
      <c r="A231" s="5"/>
      <c r="B231" s="5"/>
      <c r="P231" s="3"/>
      <c r="Q231" s="4"/>
      <c r="R231" s="3"/>
      <c r="S231" s="3"/>
      <c r="T231" s="3"/>
      <c r="U231" s="3"/>
      <c r="V231" s="3"/>
      <c r="W231" s="3"/>
    </row>
    <row r="232" spans="1:23" x14ac:dyDescent="0.55000000000000004">
      <c r="A232" s="5"/>
      <c r="B232" s="5"/>
      <c r="P232" s="3"/>
      <c r="Q232" s="4"/>
      <c r="R232" s="3"/>
      <c r="S232" s="3"/>
      <c r="T232" s="3"/>
      <c r="U232" s="3"/>
      <c r="V232" s="3"/>
      <c r="W232" s="3"/>
    </row>
    <row r="233" spans="1:23" x14ac:dyDescent="0.55000000000000004">
      <c r="A233" s="5"/>
      <c r="B233" s="5"/>
      <c r="P233" s="3"/>
      <c r="Q233" s="4"/>
      <c r="R233" s="3"/>
      <c r="S233" s="3"/>
      <c r="T233" s="3"/>
      <c r="U233" s="3"/>
      <c r="V233" s="3"/>
      <c r="W233" s="3"/>
    </row>
    <row r="234" spans="1:23" x14ac:dyDescent="0.55000000000000004">
      <c r="A234" s="5"/>
      <c r="B234" s="5"/>
      <c r="P234" s="3"/>
      <c r="Q234" s="4"/>
      <c r="R234" s="3"/>
      <c r="S234" s="3"/>
      <c r="T234" s="3"/>
      <c r="U234" s="3"/>
      <c r="V234" s="3"/>
      <c r="W234" s="3"/>
    </row>
    <row r="235" spans="1:23" x14ac:dyDescent="0.55000000000000004">
      <c r="A235" s="5"/>
      <c r="B235" s="5"/>
      <c r="P235" s="3"/>
      <c r="Q235" s="4"/>
      <c r="R235" s="3"/>
      <c r="S235" s="3"/>
      <c r="T235" s="3"/>
      <c r="U235" s="3"/>
      <c r="V235" s="3"/>
      <c r="W235" s="3"/>
    </row>
    <row r="236" spans="1:23" x14ac:dyDescent="0.55000000000000004">
      <c r="A236" s="5"/>
    </row>
    <row r="237" spans="1:23" x14ac:dyDescent="0.55000000000000004">
      <c r="A237" s="5"/>
    </row>
    <row r="238" spans="1:23" x14ac:dyDescent="0.55000000000000004">
      <c r="A238" s="5"/>
    </row>
    <row r="239" spans="1:23" x14ac:dyDescent="0.55000000000000004">
      <c r="A239" s="5"/>
    </row>
    <row r="240" spans="1:23" x14ac:dyDescent="0.55000000000000004">
      <c r="A240" s="5"/>
    </row>
  </sheetData>
  <pageMargins left="0.7" right="0.7" top="0.75" bottom="0.75" header="0.3" footer="0.3"/>
  <pageSetup orientation="portrait" horizontalDpi="300" verticalDpi="300" r:id="rId1"/>
  <drawing r:id="rId2"/>
  <legacyDrawing r:id="rId3"/>
  <oleObjects>
    <mc:AlternateContent xmlns:mc="http://schemas.openxmlformats.org/markup-compatibility/2006">
      <mc:Choice Requires="x14">
        <oleObject progId="Mbnd.EmbeddedDataStore" shapeId="3073" r:id="rId4">
          <objectPr defaultSize="0" r:id="rId5">
            <anchor moveWithCells="1">
              <from>
                <xdr:col>1</xdr:col>
                <xdr:colOff>53340</xdr:colOff>
                <xdr:row>3</xdr:row>
                <xdr:rowOff>60960</xdr:rowOff>
              </from>
              <to>
                <xdr:col>2</xdr:col>
                <xdr:colOff>0</xdr:colOff>
                <xdr:row>4</xdr:row>
                <xdr:rowOff>167640</xdr:rowOff>
              </to>
            </anchor>
          </objectPr>
        </oleObject>
      </mc:Choice>
      <mc:Fallback>
        <oleObject progId="Mbnd.EmbeddedDataStore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57DDB-2D9A-4388-B1B7-73F7B1314B6B}">
  <dimension ref="A3:G321"/>
  <sheetViews>
    <sheetView workbookViewId="0">
      <selection activeCell="F1" sqref="A1:F1048576"/>
    </sheetView>
  </sheetViews>
  <sheetFormatPr defaultRowHeight="14.4" x14ac:dyDescent="0.55000000000000004"/>
  <cols>
    <col min="1" max="1" width="10.15625" bestFit="1" customWidth="1"/>
    <col min="2" max="3" width="9.26171875" bestFit="1" customWidth="1"/>
    <col min="4" max="4" width="5.15625" bestFit="1" customWidth="1"/>
    <col min="5" max="5" width="8.89453125" bestFit="1" customWidth="1"/>
  </cols>
  <sheetData>
    <row r="3" spans="1:7" x14ac:dyDescent="0.55000000000000004">
      <c r="A3" t="s">
        <v>30</v>
      </c>
    </row>
    <row r="4" spans="1:7" x14ac:dyDescent="0.55000000000000004">
      <c r="B4" t="s">
        <v>31</v>
      </c>
      <c r="C4" t="s">
        <v>32</v>
      </c>
    </row>
    <row r="5" spans="1:7" x14ac:dyDescent="0.55000000000000004">
      <c r="A5" t="s">
        <v>3</v>
      </c>
      <c r="B5" t="s">
        <v>19</v>
      </c>
      <c r="C5" t="s">
        <v>19</v>
      </c>
    </row>
    <row r="6" spans="1:7" x14ac:dyDescent="0.55000000000000004">
      <c r="A6" t="s">
        <v>4</v>
      </c>
      <c r="B6" t="s">
        <v>20</v>
      </c>
      <c r="C6" t="s">
        <v>20</v>
      </c>
    </row>
    <row r="7" spans="1:7" x14ac:dyDescent="0.55000000000000004">
      <c r="A7" t="s">
        <v>5</v>
      </c>
      <c r="B7" s="6">
        <v>44847.459085648145</v>
      </c>
      <c r="C7" s="6">
        <v>44847.459085648145</v>
      </c>
      <c r="D7" s="6"/>
    </row>
    <row r="8" spans="1:7" x14ac:dyDescent="0.55000000000000004">
      <c r="A8" s="5">
        <v>36191</v>
      </c>
      <c r="B8">
        <v>1.549172</v>
      </c>
      <c r="C8">
        <v>1.3705350000000001</v>
      </c>
      <c r="D8" s="4">
        <v>100</v>
      </c>
      <c r="E8" s="4">
        <v>100</v>
      </c>
    </row>
    <row r="9" spans="1:7" x14ac:dyDescent="0.55000000000000004">
      <c r="A9" s="5">
        <v>36219</v>
      </c>
      <c r="B9">
        <v>1.7404109999999999</v>
      </c>
      <c r="C9">
        <v>0.85896300000000003</v>
      </c>
      <c r="D9" s="4">
        <f>(B9/100+1)^(1/12)*D8</f>
        <v>100.14389003173685</v>
      </c>
      <c r="E9" s="4">
        <f>(C9/100+1)^(1/12)*E8</f>
        <v>100.07129998160451</v>
      </c>
    </row>
    <row r="10" spans="1:7" x14ac:dyDescent="0.55000000000000004">
      <c r="A10" s="5">
        <v>36250</v>
      </c>
      <c r="B10">
        <v>1.8426210000000001</v>
      </c>
      <c r="C10">
        <v>1.0865739999999999</v>
      </c>
      <c r="D10" s="4">
        <f>(B10/100+1)^(1/12)*D9</f>
        <v>100.29637914951039</v>
      </c>
      <c r="E10" s="4">
        <f>(C10/100+1)^(1/12)*E9</f>
        <v>100.16146422199715</v>
      </c>
      <c r="F10" s="4">
        <f>AVERAGE(D8:D10)</f>
        <v>100.14675639374907</v>
      </c>
      <c r="G10" s="4">
        <f>AVERAGE(E8:E10)</f>
        <v>100.07758806786723</v>
      </c>
    </row>
    <row r="11" spans="1:7" x14ac:dyDescent="0.55000000000000004">
      <c r="A11" s="5">
        <v>36280</v>
      </c>
      <c r="B11">
        <v>2.6759900000000001</v>
      </c>
      <c r="C11">
        <v>3.2675369999999999</v>
      </c>
      <c r="D11" s="4">
        <f>(B11/100+1)^(1/12)*D10</f>
        <v>100.51734206118967</v>
      </c>
      <c r="E11" s="4">
        <f>(C11/100+1)^(1/12)*E10</f>
        <v>100.43019738986456</v>
      </c>
      <c r="F11" s="4">
        <f>AVERAGE(D9:D11)</f>
        <v>100.31920374747897</v>
      </c>
      <c r="G11" s="4">
        <f>AVERAGE(E9:E11)</f>
        <v>100.22098719782207</v>
      </c>
    </row>
    <row r="12" spans="1:7" x14ac:dyDescent="0.55000000000000004">
      <c r="A12" s="5">
        <v>36311</v>
      </c>
      <c r="B12">
        <v>1.715177</v>
      </c>
      <c r="C12">
        <v>1.385116</v>
      </c>
      <c r="D12" s="4">
        <f>(B12/100+1)^(1/12)*D11</f>
        <v>100.65989571644799</v>
      </c>
      <c r="E12" s="4">
        <f>(C12/100+1)^(1/12)*E11</f>
        <v>100.54539080120418</v>
      </c>
      <c r="F12" s="4">
        <f>AVERAGE(D10:D12)</f>
        <v>100.49120564238268</v>
      </c>
      <c r="G12" s="4">
        <f>AVERAGE(E10:E12)</f>
        <v>100.37901747102195</v>
      </c>
    </row>
    <row r="13" spans="1:7" x14ac:dyDescent="0.55000000000000004">
      <c r="A13" s="5">
        <v>36341</v>
      </c>
      <c r="B13">
        <v>1.1828449999999999</v>
      </c>
      <c r="C13">
        <v>1.37904</v>
      </c>
      <c r="D13" s="4">
        <f>(B13/100+1)^(1/12)*D12</f>
        <v>100.75858271199542</v>
      </c>
      <c r="E13" s="4">
        <f>(C13/100+1)^(1/12)*E12</f>
        <v>100.66021360998214</v>
      </c>
      <c r="F13" s="4">
        <f>AVERAGE(D11:D13)</f>
        <v>100.64527349654436</v>
      </c>
      <c r="G13" s="4">
        <f>AVERAGE(E11:E13)</f>
        <v>100.54526726701697</v>
      </c>
    </row>
    <row r="14" spans="1:7" x14ac:dyDescent="0.55000000000000004">
      <c r="A14" s="5">
        <v>36372</v>
      </c>
      <c r="B14">
        <v>2.393707</v>
      </c>
      <c r="C14">
        <v>2.1240009999999998</v>
      </c>
      <c r="D14" s="4">
        <f>(B14/100+1)^(1/12)*D13</f>
        <v>100.95739954803233</v>
      </c>
      <c r="E14" s="4">
        <f>(C14/100+1)^(1/12)*E13</f>
        <v>100.83667097745543</v>
      </c>
      <c r="F14" s="4">
        <f>AVERAGE(D12:D14)</f>
        <v>100.79195932549192</v>
      </c>
      <c r="G14" s="4">
        <f>AVERAGE(E12:E14)</f>
        <v>100.68075846288058</v>
      </c>
    </row>
    <row r="15" spans="1:7" x14ac:dyDescent="0.55000000000000004">
      <c r="A15" s="5">
        <v>36403</v>
      </c>
      <c r="B15">
        <v>2.3615819999999998</v>
      </c>
      <c r="C15">
        <v>2.212116</v>
      </c>
      <c r="D15" s="4">
        <f>(B15/100+1)^(1/12)*D14</f>
        <v>101.15396356966856</v>
      </c>
      <c r="E15" s="4">
        <f>(C15/100+1)^(1/12)*E14</f>
        <v>101.0206978690192</v>
      </c>
      <c r="F15" s="4">
        <f>AVERAGE(D13:D15)</f>
        <v>100.95664860989876</v>
      </c>
      <c r="G15" s="4">
        <f>AVERAGE(E13:E15)</f>
        <v>100.83919415215225</v>
      </c>
    </row>
    <row r="16" spans="1:7" x14ac:dyDescent="0.55000000000000004">
      <c r="A16" s="5">
        <v>36433</v>
      </c>
      <c r="B16">
        <v>2.4805630000000001</v>
      </c>
      <c r="C16">
        <v>3.1687090000000002</v>
      </c>
      <c r="D16" s="4">
        <f>(B16/100+1)^(1/12)*D15</f>
        <v>101.36072226148828</v>
      </c>
      <c r="E16" s="4">
        <f>(C16/100+1)^(1/12)*E15</f>
        <v>101.28365471993216</v>
      </c>
      <c r="F16" s="4">
        <f>AVERAGE(D14:D16)</f>
        <v>101.15736179306305</v>
      </c>
      <c r="G16" s="4">
        <f>AVERAGE(E14:E16)</f>
        <v>101.04700785546892</v>
      </c>
    </row>
    <row r="17" spans="1:7" x14ac:dyDescent="0.55000000000000004">
      <c r="A17" s="5">
        <v>36464</v>
      </c>
      <c r="B17">
        <v>1.6936059999999999</v>
      </c>
      <c r="C17">
        <v>1.551728</v>
      </c>
      <c r="D17" s="4">
        <f>(B17/100+1)^(1/12)*D16</f>
        <v>101.50267796422679</v>
      </c>
      <c r="E17" s="4">
        <f>(C17/100+1)^(1/12)*E16</f>
        <v>101.4137029462693</v>
      </c>
      <c r="F17" s="4">
        <f>AVERAGE(D15:D17)</f>
        <v>101.33912126512787</v>
      </c>
      <c r="G17" s="4">
        <f>AVERAGE(E15:E17)</f>
        <v>101.23935184507354</v>
      </c>
    </row>
    <row r="18" spans="1:7" x14ac:dyDescent="0.55000000000000004">
      <c r="A18" s="5">
        <v>36494</v>
      </c>
      <c r="B18">
        <v>2.1877550000000001</v>
      </c>
      <c r="C18">
        <v>1.9382079999999999</v>
      </c>
      <c r="D18" s="4">
        <f>(B18/100+1)^(1/12)*D17</f>
        <v>101.68590042563072</v>
      </c>
      <c r="E18" s="4">
        <f>(C18/100+1)^(1/12)*E17</f>
        <v>101.57606630679784</v>
      </c>
      <c r="F18" s="4">
        <f>AVERAGE(D16:D18)</f>
        <v>101.5164335504486</v>
      </c>
      <c r="G18" s="4">
        <f>AVERAGE(E16:E18)</f>
        <v>101.42447465766644</v>
      </c>
    </row>
    <row r="19" spans="1:7" x14ac:dyDescent="0.55000000000000004">
      <c r="A19" s="5">
        <v>36525</v>
      </c>
      <c r="B19">
        <v>2.602373</v>
      </c>
      <c r="C19">
        <v>1.994402</v>
      </c>
      <c r="D19" s="4">
        <f>(B19/100+1)^(1/12)*D18</f>
        <v>101.90383361056105</v>
      </c>
      <c r="E19" s="4">
        <f>(C19/100+1)^(1/12)*E18</f>
        <v>101.74336209854003</v>
      </c>
      <c r="F19" s="4">
        <f>AVERAGE(D17:D19)</f>
        <v>101.69747066680618</v>
      </c>
      <c r="G19" s="4">
        <f>AVERAGE(E17:E19)</f>
        <v>101.57771045053573</v>
      </c>
    </row>
    <row r="20" spans="1:7" x14ac:dyDescent="0.55000000000000004">
      <c r="A20" s="5">
        <v>36556</v>
      </c>
      <c r="B20">
        <v>3.8517709999999998</v>
      </c>
      <c r="C20">
        <v>3.4481229999999998</v>
      </c>
      <c r="D20" s="4">
        <f>(B20/100+1)^(1/12)*D19</f>
        <v>102.22528923314525</v>
      </c>
      <c r="E20" s="4">
        <f>(C20/100+1)^(1/12)*E19</f>
        <v>102.03119409611305</v>
      </c>
      <c r="F20" s="4">
        <f>AVERAGE(D18:D20)</f>
        <v>101.938341089779</v>
      </c>
      <c r="G20" s="4">
        <f>AVERAGE(E18:E20)</f>
        <v>101.78354083381697</v>
      </c>
    </row>
    <row r="21" spans="1:7" x14ac:dyDescent="0.55000000000000004">
      <c r="A21" s="5">
        <v>36585</v>
      </c>
      <c r="B21">
        <v>2.7855840000000001</v>
      </c>
      <c r="C21">
        <v>2.7976450000000002</v>
      </c>
      <c r="D21" s="4">
        <f>(B21/100+1)^(1/12)*D20</f>
        <v>102.45961004735398</v>
      </c>
      <c r="E21" s="4">
        <f>(C21/100+1)^(1/12)*E20</f>
        <v>102.26606994517488</v>
      </c>
      <c r="F21" s="4">
        <f>AVERAGE(D19:D21)</f>
        <v>102.19624429702009</v>
      </c>
      <c r="G21" s="4">
        <f>AVERAGE(E19:E21)</f>
        <v>102.01354204660932</v>
      </c>
    </row>
    <row r="22" spans="1:7" x14ac:dyDescent="0.55000000000000004">
      <c r="A22" s="5">
        <v>36616</v>
      </c>
      <c r="B22">
        <v>3.4168090000000002</v>
      </c>
      <c r="C22">
        <v>3.7604989999999998</v>
      </c>
      <c r="D22" s="4">
        <f>(B22/100+1)^(1/12)*D21</f>
        <v>102.74687607460274</v>
      </c>
      <c r="E22" s="4">
        <f>(C22/100+1)^(1/12)*E21</f>
        <v>102.5811517223443</v>
      </c>
      <c r="F22" s="4">
        <f>AVERAGE(D20:D22)</f>
        <v>102.47725845170066</v>
      </c>
      <c r="G22" s="4">
        <f>AVERAGE(E20:E22)</f>
        <v>102.29280525454408</v>
      </c>
    </row>
    <row r="23" spans="1:7" x14ac:dyDescent="0.55000000000000004">
      <c r="A23" s="5">
        <v>36646</v>
      </c>
      <c r="B23">
        <v>2.2769010000000001</v>
      </c>
      <c r="C23">
        <v>1.5152220000000001</v>
      </c>
      <c r="D23" s="4">
        <f>(B23/100+1)^(1/12)*D22</f>
        <v>102.93982441083784</v>
      </c>
      <c r="E23" s="4">
        <f>(C23/100+1)^(1/12)*E22</f>
        <v>102.70978847726035</v>
      </c>
      <c r="F23" s="4">
        <f>AVERAGE(D21:D23)</f>
        <v>102.71543684426486</v>
      </c>
      <c r="G23" s="4">
        <f>AVERAGE(E21:E23)</f>
        <v>102.51900338159318</v>
      </c>
    </row>
    <row r="24" spans="1:7" x14ac:dyDescent="0.55000000000000004">
      <c r="A24" s="5">
        <v>36677</v>
      </c>
      <c r="B24">
        <v>2.8535339999999998</v>
      </c>
      <c r="C24">
        <v>2.8616609999999998</v>
      </c>
      <c r="D24" s="4">
        <f>(B24/100+1)^(1/12)*D23</f>
        <v>103.1814653573438</v>
      </c>
      <c r="E24" s="4">
        <f>(C24/100+1)^(1/12)*E23</f>
        <v>102.95156730390821</v>
      </c>
      <c r="F24" s="4">
        <f>AVERAGE(D22:D24)</f>
        <v>102.95605528092813</v>
      </c>
      <c r="G24" s="4">
        <f>AVERAGE(E22:E24)</f>
        <v>102.74750250117096</v>
      </c>
    </row>
    <row r="25" spans="1:7" x14ac:dyDescent="0.55000000000000004">
      <c r="A25" s="5">
        <v>36707</v>
      </c>
      <c r="B25">
        <v>3.1425350000000001</v>
      </c>
      <c r="C25">
        <v>3.3380049999999999</v>
      </c>
      <c r="D25" s="4">
        <f>(B25/100+1)^(1/12)*D24</f>
        <v>103.44785931648575</v>
      </c>
      <c r="E25" s="4">
        <f>(C25/100+1)^(1/12)*E24</f>
        <v>103.23365455499642</v>
      </c>
      <c r="F25" s="4">
        <f>AVERAGE(D23:D25)</f>
        <v>103.1897163615558</v>
      </c>
      <c r="G25" s="4">
        <f>AVERAGE(E23:E25)</f>
        <v>102.96500344538832</v>
      </c>
    </row>
    <row r="26" spans="1:7" x14ac:dyDescent="0.55000000000000004">
      <c r="A26" s="5">
        <v>36738</v>
      </c>
      <c r="B26">
        <v>3.4363630000000001</v>
      </c>
      <c r="C26">
        <v>3.221819</v>
      </c>
      <c r="D26" s="4">
        <f>(B26/100+1)^(1/12)*D25</f>
        <v>103.73953051600259</v>
      </c>
      <c r="E26" s="4">
        <f>(C26/100+1)^(1/12)*E25</f>
        <v>103.50681083144495</v>
      </c>
      <c r="F26" s="4">
        <f>AVERAGE(D24:D26)</f>
        <v>103.45628506327739</v>
      </c>
      <c r="G26" s="4">
        <f>AVERAGE(E24:E26)</f>
        <v>103.23067756344987</v>
      </c>
    </row>
    <row r="27" spans="1:7" x14ac:dyDescent="0.55000000000000004">
      <c r="A27" s="5">
        <v>36769</v>
      </c>
      <c r="B27">
        <v>2.8757009999999998</v>
      </c>
      <c r="C27">
        <v>2.4327100000000002</v>
      </c>
      <c r="D27" s="4">
        <f>(B27/100+1)^(1/12)*D26</f>
        <v>103.98491604428048</v>
      </c>
      <c r="E27" s="4">
        <f>(C27/100+1)^(1/12)*E26</f>
        <v>103.71434196262338</v>
      </c>
      <c r="F27" s="4">
        <f>AVERAGE(D25:D27)</f>
        <v>103.72410195892296</v>
      </c>
      <c r="G27" s="4">
        <f>AVERAGE(E25:E27)</f>
        <v>103.48493578302158</v>
      </c>
    </row>
    <row r="28" spans="1:7" x14ac:dyDescent="0.55000000000000004">
      <c r="A28" s="5">
        <v>36799</v>
      </c>
      <c r="B28">
        <v>3.0687340000000001</v>
      </c>
      <c r="C28">
        <v>3.187233</v>
      </c>
      <c r="D28" s="4">
        <f>(B28/100+1)^(1/12)*D27</f>
        <v>104.2471659932593</v>
      </c>
      <c r="E28" s="4">
        <f>(C28/100+1)^(1/12)*E27</f>
        <v>103.98586611054475</v>
      </c>
      <c r="F28" s="4">
        <f>AVERAGE(D26:D28)</f>
        <v>103.99053751784747</v>
      </c>
      <c r="G28" s="4">
        <f>AVERAGE(E26:E28)</f>
        <v>103.73567296820436</v>
      </c>
    </row>
    <row r="29" spans="1:7" x14ac:dyDescent="0.55000000000000004">
      <c r="A29" s="5">
        <v>36830</v>
      </c>
      <c r="B29">
        <v>2.7010730000000001</v>
      </c>
      <c r="C29">
        <v>2.132565</v>
      </c>
      <c r="D29" s="4">
        <f>(B29/100+1)^(1/12)*D28</f>
        <v>104.47895955477411</v>
      </c>
      <c r="E29" s="4">
        <f>(C29/100+1)^(1/12)*E28</f>
        <v>104.16888127099057</v>
      </c>
      <c r="F29" s="4">
        <f>AVERAGE(D27:D29)</f>
        <v>104.23701386410464</v>
      </c>
      <c r="G29" s="4">
        <f>AVERAGE(E27:E29)</f>
        <v>103.95636311471958</v>
      </c>
    </row>
    <row r="30" spans="1:7" x14ac:dyDescent="0.55000000000000004">
      <c r="A30" s="5">
        <v>36860</v>
      </c>
      <c r="B30">
        <v>2.6517740000000001</v>
      </c>
      <c r="C30">
        <v>2.035955</v>
      </c>
      <c r="D30" s="4">
        <f>(B30/100+1)^(1/12)*D29</f>
        <v>104.7070789255377</v>
      </c>
      <c r="E30" s="4">
        <f>(C30/100+1)^(1/12)*E29</f>
        <v>104.34398916712125</v>
      </c>
      <c r="F30" s="4">
        <f>AVERAGE(D28:D30)</f>
        <v>104.47773482452369</v>
      </c>
      <c r="G30" s="4">
        <f>AVERAGE(E28:E30)</f>
        <v>104.16624551621885</v>
      </c>
    </row>
    <row r="31" spans="1:7" x14ac:dyDescent="0.55000000000000004">
      <c r="A31" s="5">
        <v>36891</v>
      </c>
      <c r="B31">
        <v>3.2964609999999999</v>
      </c>
      <c r="C31">
        <v>3.2873139999999998</v>
      </c>
      <c r="D31" s="4">
        <f>(B31/100+1)^(1/12)*D30</f>
        <v>104.99045815156398</v>
      </c>
      <c r="E31" s="4">
        <f>(C31/100+1)^(1/12)*E30</f>
        <v>104.62561363188986</v>
      </c>
      <c r="F31" s="4">
        <f>AVERAGE(D29:D31)</f>
        <v>104.72549887729194</v>
      </c>
      <c r="G31" s="4">
        <f>AVERAGE(E29:E31)</f>
        <v>104.37949469000056</v>
      </c>
    </row>
    <row r="32" spans="1:7" x14ac:dyDescent="0.55000000000000004">
      <c r="A32" s="5">
        <v>36922</v>
      </c>
      <c r="B32">
        <v>4.0764779999999998</v>
      </c>
      <c r="C32">
        <v>4.0065439999999999</v>
      </c>
      <c r="D32" s="4">
        <f>(B32/100+1)^(1/12)*D31</f>
        <v>105.3406223417816</v>
      </c>
      <c r="E32" s="4">
        <f>(C32/100+1)^(1/12)*E31</f>
        <v>104.96868105941387</v>
      </c>
      <c r="F32" s="4">
        <f>AVERAGE(D30:D32)</f>
        <v>105.01271980629444</v>
      </c>
      <c r="G32" s="4">
        <f>AVERAGE(E30:E32)</f>
        <v>104.64609461947499</v>
      </c>
    </row>
    <row r="33" spans="1:7" x14ac:dyDescent="0.55000000000000004">
      <c r="A33" s="5">
        <v>36950</v>
      </c>
      <c r="B33">
        <v>2.836789</v>
      </c>
      <c r="C33">
        <v>2.6525110000000001</v>
      </c>
      <c r="D33" s="4">
        <f>(B33/100+1)^(1/12)*D32</f>
        <v>105.58646630064065</v>
      </c>
      <c r="E33" s="4">
        <f>(C33/100+1)^(1/12)*E32</f>
        <v>105.1979326279511</v>
      </c>
      <c r="F33" s="4">
        <f>AVERAGE(D31:D33)</f>
        <v>105.30584893132874</v>
      </c>
      <c r="G33" s="4">
        <f>AVERAGE(E31:E33)</f>
        <v>104.93074243975161</v>
      </c>
    </row>
    <row r="34" spans="1:7" x14ac:dyDescent="0.55000000000000004">
      <c r="A34" s="5">
        <v>36981</v>
      </c>
      <c r="B34">
        <v>2.9921470000000001</v>
      </c>
      <c r="C34">
        <v>2.5480830000000001</v>
      </c>
      <c r="D34" s="4">
        <f>(B34/100+1)^(1/12)*D33</f>
        <v>105.84619848290866</v>
      </c>
      <c r="E34" s="4">
        <f>(C34/100+1)^(1/12)*E33</f>
        <v>105.41874311408606</v>
      </c>
      <c r="F34" s="4">
        <f>AVERAGE(D32:D34)</f>
        <v>105.59109570844363</v>
      </c>
      <c r="G34" s="4">
        <f>AVERAGE(E32:E34)</f>
        <v>105.19511893381701</v>
      </c>
    </row>
    <row r="35" spans="1:7" x14ac:dyDescent="0.55000000000000004">
      <c r="A35" s="5">
        <v>37011</v>
      </c>
      <c r="B35">
        <v>3.1446329999999998</v>
      </c>
      <c r="C35">
        <v>2.3199079999999999</v>
      </c>
      <c r="D35" s="4">
        <f>(B35/100+1)^(1/12)*D34</f>
        <v>106.11965212913354</v>
      </c>
      <c r="E35" s="4">
        <f>(C35/100+1)^(1/12)*E34</f>
        <v>105.62040918368646</v>
      </c>
      <c r="F35" s="4">
        <f>AVERAGE(D33:D35)</f>
        <v>105.85077230422762</v>
      </c>
      <c r="G35" s="4">
        <f>AVERAGE(E33:E35)</f>
        <v>105.41236164190786</v>
      </c>
    </row>
    <row r="36" spans="1:7" x14ac:dyDescent="0.55000000000000004">
      <c r="A36" s="5">
        <v>37042</v>
      </c>
      <c r="B36">
        <v>3.5011160000000001</v>
      </c>
      <c r="C36">
        <v>3.2576510000000001</v>
      </c>
      <c r="D36" s="4">
        <f>(B36/100+1)^(1/12)*D35</f>
        <v>106.42440652966903</v>
      </c>
      <c r="E36" s="4">
        <f>(C36/100+1)^(1/12)*E35</f>
        <v>105.9029437971447</v>
      </c>
      <c r="F36" s="4">
        <f>AVERAGE(D34:D36)</f>
        <v>106.13008571390374</v>
      </c>
      <c r="G36" s="4">
        <f>AVERAGE(E34:E36)</f>
        <v>105.64736536497242</v>
      </c>
    </row>
    <row r="37" spans="1:7" x14ac:dyDescent="0.55000000000000004">
      <c r="A37" s="5">
        <v>37072</v>
      </c>
      <c r="B37">
        <v>3.5217999999999998</v>
      </c>
      <c r="C37">
        <v>3.160066</v>
      </c>
      <c r="D37" s="4">
        <f>(B37/100+1)^(1/12)*D36</f>
        <v>106.73181340088706</v>
      </c>
      <c r="E37" s="4">
        <f>(C37/100+1)^(1/12)*E36</f>
        <v>106.17786784153959</v>
      </c>
      <c r="F37" s="4">
        <f>AVERAGE(D35:D37)</f>
        <v>106.4252906865632</v>
      </c>
      <c r="G37" s="4">
        <f>AVERAGE(E35:E37)</f>
        <v>105.90040694079026</v>
      </c>
    </row>
    <row r="38" spans="1:7" x14ac:dyDescent="0.55000000000000004">
      <c r="A38" s="5">
        <v>37103</v>
      </c>
      <c r="B38">
        <v>2.435041</v>
      </c>
      <c r="C38">
        <v>1.9259949999999999</v>
      </c>
      <c r="D38" s="4">
        <f>(B38/100+1)^(1/12)*D37</f>
        <v>106.94601346783207</v>
      </c>
      <c r="E38" s="4">
        <f>(C38/100+1)^(1/12)*E37</f>
        <v>106.3467967968899</v>
      </c>
      <c r="F38" s="4">
        <f>AVERAGE(D36:D38)</f>
        <v>106.70074446612939</v>
      </c>
      <c r="G38" s="4">
        <f>AVERAGE(E36:E38)</f>
        <v>106.1425361451914</v>
      </c>
    </row>
    <row r="39" spans="1:7" x14ac:dyDescent="0.55000000000000004">
      <c r="A39" s="5">
        <v>37134</v>
      </c>
      <c r="B39">
        <v>3.8054429999999999</v>
      </c>
      <c r="C39">
        <v>2.1227770000000001</v>
      </c>
      <c r="D39" s="4">
        <f>(B39/100+1)^(1/12)*D38</f>
        <v>107.27938559431257</v>
      </c>
      <c r="E39" s="4">
        <f>(C39/100+1)^(1/12)*E38</f>
        <v>106.5331163409726</v>
      </c>
      <c r="F39" s="4">
        <f>AVERAGE(D37:D39)</f>
        <v>106.98573748767724</v>
      </c>
      <c r="G39" s="4">
        <f>AVERAGE(E37:E39)</f>
        <v>106.35259365980069</v>
      </c>
    </row>
    <row r="40" spans="1:7" x14ac:dyDescent="0.55000000000000004">
      <c r="A40" s="5">
        <v>37164</v>
      </c>
      <c r="B40">
        <v>2.782508</v>
      </c>
      <c r="C40">
        <v>2.2757990000000001</v>
      </c>
      <c r="D40" s="4">
        <f>(B40/100+1)^(1/12)*D39</f>
        <v>107.52502325130816</v>
      </c>
      <c r="E40" s="4">
        <f>(C40/100+1)^(1/12)*E39</f>
        <v>106.73307902193335</v>
      </c>
      <c r="F40" s="4">
        <f>AVERAGE(D38:D40)</f>
        <v>107.25014077115094</v>
      </c>
      <c r="G40" s="4">
        <f>AVERAGE(E38:E40)</f>
        <v>106.53766405326529</v>
      </c>
    </row>
    <row r="41" spans="1:7" x14ac:dyDescent="0.55000000000000004">
      <c r="A41" s="5">
        <v>37195</v>
      </c>
      <c r="B41">
        <v>4.1840770000000003</v>
      </c>
      <c r="C41">
        <v>1.797847</v>
      </c>
      <c r="D41" s="4">
        <f>(B41/100+1)^(1/12)*D40</f>
        <v>107.89293090693748</v>
      </c>
      <c r="E41" s="4">
        <f>(C41/100+1)^(1/12)*E40</f>
        <v>106.89168441884637</v>
      </c>
      <c r="F41" s="4">
        <f>AVERAGE(D39:D41)</f>
        <v>107.56577991751941</v>
      </c>
      <c r="G41" s="4">
        <f>AVERAGE(E39:E41)</f>
        <v>106.7192932605841</v>
      </c>
    </row>
    <row r="42" spans="1:7" x14ac:dyDescent="0.55000000000000004">
      <c r="A42" s="5">
        <v>37225</v>
      </c>
      <c r="B42">
        <v>3.443171</v>
      </c>
      <c r="C42">
        <v>2.8345729999999998</v>
      </c>
      <c r="D42" s="4">
        <f>(B42/100+1)^(1/12)*D41</f>
        <v>108.19772841166264</v>
      </c>
      <c r="E42" s="4">
        <f>(C42/100+1)^(1/12)*E41</f>
        <v>107.14095584857797</v>
      </c>
      <c r="F42" s="4">
        <f>AVERAGE(D40:D42)</f>
        <v>107.87189418996941</v>
      </c>
      <c r="G42" s="4">
        <f>AVERAGE(E40:E42)</f>
        <v>106.92190642978589</v>
      </c>
    </row>
    <row r="43" spans="1:7" x14ac:dyDescent="0.55000000000000004">
      <c r="A43" s="5">
        <v>37256</v>
      </c>
      <c r="B43">
        <v>2.4752860000000001</v>
      </c>
      <c r="C43">
        <v>1.866174</v>
      </c>
      <c r="D43" s="4">
        <f>(B43/100+1)^(1/12)*D42</f>
        <v>108.41841931548265</v>
      </c>
      <c r="E43" s="4">
        <f>(C43/100+1)^(1/12)*E42</f>
        <v>107.30616718614951</v>
      </c>
      <c r="F43" s="4">
        <f>AVERAGE(D41:D43)</f>
        <v>108.16969287802759</v>
      </c>
      <c r="G43" s="4">
        <f>AVERAGE(E41:E43)</f>
        <v>107.11293581785795</v>
      </c>
    </row>
    <row r="44" spans="1:7" x14ac:dyDescent="0.55000000000000004">
      <c r="A44" s="5">
        <v>37287</v>
      </c>
      <c r="B44">
        <v>2.76159</v>
      </c>
      <c r="C44">
        <v>1.716153</v>
      </c>
      <c r="D44" s="4">
        <f>(B44/100+1)^(1/12)*D43</f>
        <v>108.6648218860084</v>
      </c>
      <c r="E44" s="4">
        <f>(C44/100+1)^(1/12)*E43</f>
        <v>107.45843467585057</v>
      </c>
      <c r="F44" s="4">
        <f>AVERAGE(D42:D44)</f>
        <v>108.42698987105122</v>
      </c>
      <c r="G44" s="4">
        <f>AVERAGE(E42:E44)</f>
        <v>107.30185257019269</v>
      </c>
    </row>
    <row r="45" spans="1:7" x14ac:dyDescent="0.55000000000000004">
      <c r="A45" s="5">
        <v>37315</v>
      </c>
      <c r="B45">
        <v>3.383524</v>
      </c>
      <c r="C45">
        <v>1.872277</v>
      </c>
      <c r="D45" s="4">
        <f>(B45/100+1)^(1/12)*D44</f>
        <v>108.96656235683038</v>
      </c>
      <c r="E45" s="4">
        <f>(C45/100+1)^(1/12)*E44</f>
        <v>107.6246728818578</v>
      </c>
      <c r="F45" s="4">
        <f>AVERAGE(D43:D45)</f>
        <v>108.6832678527738</v>
      </c>
      <c r="G45" s="4">
        <f>AVERAGE(E43:E45)</f>
        <v>107.46309158128595</v>
      </c>
    </row>
    <row r="46" spans="1:7" x14ac:dyDescent="0.55000000000000004">
      <c r="A46" s="5">
        <v>37346</v>
      </c>
      <c r="B46">
        <v>2.8726210000000001</v>
      </c>
      <c r="C46">
        <v>2.0469569999999999</v>
      </c>
      <c r="D46" s="4">
        <f>(B46/100+1)^(1/12)*D45</f>
        <v>109.22403939869704</v>
      </c>
      <c r="E46" s="4">
        <f>(C46/100+1)^(1/12)*E45</f>
        <v>107.80655859182176</v>
      </c>
      <c r="F46" s="4">
        <f>AVERAGE(D44:D46)</f>
        <v>108.95180788051194</v>
      </c>
      <c r="G46" s="4">
        <f>AVERAGE(E44:E46)</f>
        <v>107.62988871651005</v>
      </c>
    </row>
    <row r="47" spans="1:7" x14ac:dyDescent="0.55000000000000004">
      <c r="A47" s="5">
        <v>37376</v>
      </c>
      <c r="B47">
        <v>2.676482</v>
      </c>
      <c r="C47">
        <v>2.845653</v>
      </c>
      <c r="D47" s="4">
        <f>(B47/100+1)^(1/12)*D46</f>
        <v>109.46471454572368</v>
      </c>
      <c r="E47" s="4">
        <f>(C47/100+1)^(1/12)*E46</f>
        <v>108.05893369362724</v>
      </c>
      <c r="F47" s="4">
        <f>AVERAGE(D45:D47)</f>
        <v>109.2184387670837</v>
      </c>
      <c r="G47" s="4">
        <f>AVERAGE(E45:E47)</f>
        <v>107.83005505576894</v>
      </c>
    </row>
    <row r="48" spans="1:7" x14ac:dyDescent="0.55000000000000004">
      <c r="A48" s="5">
        <v>37407</v>
      </c>
      <c r="B48">
        <v>2.4201980000000001</v>
      </c>
      <c r="C48">
        <v>1.9198900000000001</v>
      </c>
      <c r="D48" s="4">
        <f>(B48/100+1)^(1/12)*D47</f>
        <v>109.68307473014048</v>
      </c>
      <c r="E48" s="4">
        <f>(C48/100+1)^(1/12)*E47</f>
        <v>108.2303151894742</v>
      </c>
      <c r="F48" s="4">
        <f>AVERAGE(D46:D48)</f>
        <v>109.45727622485374</v>
      </c>
      <c r="G48" s="4">
        <f>AVERAGE(E46:E48)</f>
        <v>108.03193582497438</v>
      </c>
    </row>
    <row r="49" spans="1:7" x14ac:dyDescent="0.55000000000000004">
      <c r="A49" s="5">
        <v>37437</v>
      </c>
      <c r="B49">
        <v>2.5025330000000001</v>
      </c>
      <c r="C49">
        <v>1.033261</v>
      </c>
      <c r="D49" s="4">
        <f>(B49/100+1)^(1/12)*D48</f>
        <v>109.90923024415643</v>
      </c>
      <c r="E49" s="4">
        <f>(C49/100+1)^(1/12)*E48</f>
        <v>108.32306854837734</v>
      </c>
      <c r="F49" s="4">
        <f>AVERAGE(D47:D49)</f>
        <v>109.68567317334021</v>
      </c>
      <c r="G49" s="4">
        <f>AVERAGE(E47:E49)</f>
        <v>108.20410581049293</v>
      </c>
    </row>
    <row r="50" spans="1:7" x14ac:dyDescent="0.55000000000000004">
      <c r="A50" s="5">
        <v>37468</v>
      </c>
      <c r="B50">
        <v>2.2450549999999998</v>
      </c>
      <c r="C50">
        <v>2.6365340000000002</v>
      </c>
      <c r="D50" s="4">
        <f>(B50/100+1)^(1/12)*D49</f>
        <v>110.11277112690252</v>
      </c>
      <c r="E50" s="4">
        <f>(C50/100+1)^(1/12)*E49</f>
        <v>108.55823796475865</v>
      </c>
      <c r="F50" s="4">
        <f>AVERAGE(D48:D50)</f>
        <v>109.90169203373314</v>
      </c>
      <c r="G50" s="4">
        <f>AVERAGE(E48:E50)</f>
        <v>108.37054056753674</v>
      </c>
    </row>
    <row r="51" spans="1:7" x14ac:dyDescent="0.55000000000000004">
      <c r="A51" s="5">
        <v>37499</v>
      </c>
      <c r="B51">
        <v>2.2857219999999998</v>
      </c>
      <c r="C51">
        <v>2.6770969999999998</v>
      </c>
      <c r="D51" s="4">
        <f>(B51/100+1)^(1/12)*D50</f>
        <v>110.32034473189225</v>
      </c>
      <c r="E51" s="4">
        <f>(C51/100+1)^(1/12)*E50</f>
        <v>108.79750032354313</v>
      </c>
      <c r="F51" s="4">
        <f>AVERAGE(D49:D51)</f>
        <v>110.1141153676504</v>
      </c>
      <c r="G51" s="4">
        <f>AVERAGE(E49:E51)</f>
        <v>108.55960227889305</v>
      </c>
    </row>
    <row r="52" spans="1:7" x14ac:dyDescent="0.55000000000000004">
      <c r="A52" s="5">
        <v>37529</v>
      </c>
      <c r="B52">
        <v>2.7177980000000002</v>
      </c>
      <c r="C52">
        <v>1.882042</v>
      </c>
      <c r="D52" s="4">
        <f>(B52/100+1)^(1/12)*D51</f>
        <v>110.56714237323123</v>
      </c>
      <c r="E52" s="4">
        <f>(C52/100+1)^(1/12)*E51</f>
        <v>108.96668043870532</v>
      </c>
      <c r="F52" s="4">
        <f>AVERAGE(D50:D52)</f>
        <v>110.33341941067533</v>
      </c>
      <c r="G52" s="4">
        <f>AVERAGE(E50:E52)</f>
        <v>108.77413957566904</v>
      </c>
    </row>
    <row r="53" spans="1:7" x14ac:dyDescent="0.55000000000000004">
      <c r="A53" s="5">
        <v>37560</v>
      </c>
      <c r="B53">
        <v>2.3139029999999998</v>
      </c>
      <c r="C53">
        <v>2.1178840000000001</v>
      </c>
      <c r="D53" s="4">
        <f>(B53/100+1)^(1/12)*D52</f>
        <v>110.77811553079597</v>
      </c>
      <c r="E53" s="4">
        <f>(C53/100+1)^(1/12)*E52</f>
        <v>109.15715417007529</v>
      </c>
      <c r="F53" s="4">
        <f>AVERAGE(D51:D53)</f>
        <v>110.55520087863982</v>
      </c>
      <c r="G53" s="4">
        <f>AVERAGE(E51:E53)</f>
        <v>108.97377831077459</v>
      </c>
    </row>
    <row r="54" spans="1:7" x14ac:dyDescent="0.55000000000000004">
      <c r="A54" s="5">
        <v>37590</v>
      </c>
      <c r="B54">
        <v>1.910976</v>
      </c>
      <c r="C54">
        <v>2.2586499999999998</v>
      </c>
      <c r="D54" s="4">
        <f>(B54/100+1)^(1/12)*D53</f>
        <v>110.95300094110836</v>
      </c>
      <c r="E54" s="4">
        <f>(C54/100+1)^(1/12)*E53</f>
        <v>109.36051395485271</v>
      </c>
      <c r="F54" s="4">
        <f>AVERAGE(D52:D54)</f>
        <v>110.76608628171186</v>
      </c>
      <c r="G54" s="4">
        <f>AVERAGE(E52:E54)</f>
        <v>109.16144952121111</v>
      </c>
    </row>
    <row r="55" spans="1:7" x14ac:dyDescent="0.55000000000000004">
      <c r="A55" s="5">
        <v>37621</v>
      </c>
      <c r="B55">
        <v>3.0126140000000001</v>
      </c>
      <c r="C55">
        <v>1.7527239999999999</v>
      </c>
      <c r="D55" s="4">
        <f>(B55/100+1)^(1/12)*D54</f>
        <v>111.22777603343042</v>
      </c>
      <c r="E55" s="4">
        <f>(C55/100+1)^(1/12)*E54</f>
        <v>109.51897729325549</v>
      </c>
      <c r="F55" s="4">
        <f>AVERAGE(D53:D55)</f>
        <v>110.98629750177825</v>
      </c>
      <c r="G55" s="4">
        <f>AVERAGE(E53:E55)</f>
        <v>109.34554847272783</v>
      </c>
    </row>
    <row r="56" spans="1:7" x14ac:dyDescent="0.55000000000000004">
      <c r="A56" s="5">
        <v>37652</v>
      </c>
      <c r="B56">
        <v>2.1813899999999999</v>
      </c>
      <c r="C56">
        <v>2.1399050000000002</v>
      </c>
      <c r="D56" s="4">
        <f>(B56/100+1)^(1/12)*D55</f>
        <v>111.42797486864622</v>
      </c>
      <c r="E56" s="4">
        <f>(C56/100+1)^(1/12)*E55</f>
        <v>109.71238776756086</v>
      </c>
      <c r="F56" s="4">
        <f>AVERAGE(D54:D56)</f>
        <v>111.20291728106167</v>
      </c>
      <c r="G56" s="4">
        <f>AVERAGE(E54:E56)</f>
        <v>109.53062633855636</v>
      </c>
    </row>
    <row r="57" spans="1:7" x14ac:dyDescent="0.55000000000000004">
      <c r="A57" s="5">
        <v>37680</v>
      </c>
      <c r="B57">
        <v>1.97583</v>
      </c>
      <c r="C57">
        <v>2.3983669999999999</v>
      </c>
      <c r="D57" s="4">
        <f>(B57/100+1)^(1/12)*D56</f>
        <v>111.60980301664934</v>
      </c>
      <c r="E57" s="4">
        <f>(C57/100+1)^(1/12)*E56</f>
        <v>109.92928915392343</v>
      </c>
      <c r="F57" s="4">
        <f>AVERAGE(D55:D57)</f>
        <v>111.42185130624199</v>
      </c>
      <c r="G57" s="4">
        <f>AVERAGE(E55:E57)</f>
        <v>109.72021807157994</v>
      </c>
    </row>
    <row r="58" spans="1:7" x14ac:dyDescent="0.55000000000000004">
      <c r="A58" s="5">
        <v>37711</v>
      </c>
      <c r="B58">
        <v>1.126212</v>
      </c>
      <c r="C58">
        <v>1.035684</v>
      </c>
      <c r="D58" s="4">
        <f>(B58/100+1)^(1/12)*D57</f>
        <v>111.71401310840133</v>
      </c>
      <c r="E58" s="4">
        <f>(C58/100+1)^(1/12)*E57</f>
        <v>110.02371841457136</v>
      </c>
      <c r="F58" s="4">
        <f>AVERAGE(D56:D58)</f>
        <v>111.5839303312323</v>
      </c>
      <c r="G58" s="4">
        <f>AVERAGE(E56:E58)</f>
        <v>109.88846511201855</v>
      </c>
    </row>
    <row r="59" spans="1:7" x14ac:dyDescent="0.55000000000000004">
      <c r="A59" s="5">
        <v>37741</v>
      </c>
      <c r="B59">
        <v>0.553037</v>
      </c>
      <c r="C59">
        <v>-0.10914500000000001</v>
      </c>
      <c r="D59" s="4">
        <f>(B59/100+1)^(1/12)*D58</f>
        <v>111.7653680514895</v>
      </c>
      <c r="E59" s="4">
        <f>(C59/100+1)^(1/12)*E58</f>
        <v>110.01370628941709</v>
      </c>
      <c r="F59" s="4">
        <f>AVERAGE(D57:D59)</f>
        <v>111.69639472551337</v>
      </c>
      <c r="G59" s="4">
        <f>AVERAGE(E57:E59)</f>
        <v>109.98890461930397</v>
      </c>
    </row>
    <row r="60" spans="1:7" x14ac:dyDescent="0.55000000000000004">
      <c r="A60" s="5">
        <v>37772</v>
      </c>
      <c r="B60">
        <v>1.075788</v>
      </c>
      <c r="C60">
        <v>1.0950580000000001</v>
      </c>
      <c r="D60" s="4">
        <f>(B60/100+1)^(1/12)*D59</f>
        <v>111.86507391689891</v>
      </c>
      <c r="E60" s="4">
        <f>(C60/100+1)^(1/12)*E59</f>
        <v>110.11359873785128</v>
      </c>
      <c r="F60" s="4">
        <f>AVERAGE(D58:D60)</f>
        <v>111.78148502559658</v>
      </c>
      <c r="G60" s="4">
        <f>AVERAGE(E58:E60)</f>
        <v>110.05034114727989</v>
      </c>
    </row>
    <row r="61" spans="1:7" x14ac:dyDescent="0.55000000000000004">
      <c r="A61" s="5">
        <v>37802</v>
      </c>
      <c r="B61">
        <v>1.1230599999999999</v>
      </c>
      <c r="C61">
        <v>1.3158700000000001</v>
      </c>
      <c r="D61" s="4">
        <f>(B61/100+1)^(1/12)*D60</f>
        <v>111.96923151974255</v>
      </c>
      <c r="E61" s="4">
        <f>(C61/100+1)^(1/12)*E60</f>
        <v>110.23362255860474</v>
      </c>
      <c r="F61" s="4">
        <f>AVERAGE(D59:D61)</f>
        <v>111.86655782937699</v>
      </c>
      <c r="G61" s="4">
        <f>AVERAGE(E59:E61)</f>
        <v>110.12030919529104</v>
      </c>
    </row>
    <row r="62" spans="1:7" x14ac:dyDescent="0.55000000000000004">
      <c r="A62" s="5">
        <v>37833</v>
      </c>
      <c r="B62">
        <v>2.6710729999999998</v>
      </c>
      <c r="C62">
        <v>2.710296</v>
      </c>
      <c r="D62" s="4">
        <f>(B62/100+1)^(1/12)*D61</f>
        <v>112.21546305680292</v>
      </c>
      <c r="E62" s="4">
        <f>(C62/100+1)^(1/12)*E61</f>
        <v>110.47955376048107</v>
      </c>
      <c r="F62" s="4">
        <f>AVERAGE(D60:D62)</f>
        <v>112.01658949781479</v>
      </c>
      <c r="G62" s="4">
        <f>AVERAGE(E60:E62)</f>
        <v>110.27559168564569</v>
      </c>
    </row>
    <row r="63" spans="1:7" x14ac:dyDescent="0.55000000000000004">
      <c r="A63" s="5">
        <v>37864</v>
      </c>
      <c r="B63">
        <v>2.3574139999999999</v>
      </c>
      <c r="C63">
        <v>2.1142150000000002</v>
      </c>
      <c r="D63" s="4">
        <f>(B63/100+1)^(1/12)*D62</f>
        <v>112.43356500615403</v>
      </c>
      <c r="E63" s="4">
        <f>(C63/100+1)^(1/12)*E62</f>
        <v>110.6723406248053</v>
      </c>
      <c r="F63" s="4">
        <f>AVERAGE(D61:D63)</f>
        <v>112.20608652756648</v>
      </c>
      <c r="G63" s="4">
        <f>AVERAGE(E61:E63)</f>
        <v>110.46183898129703</v>
      </c>
    </row>
    <row r="64" spans="1:7" x14ac:dyDescent="0.55000000000000004">
      <c r="A64" s="5">
        <v>37894</v>
      </c>
      <c r="B64">
        <v>2.022265</v>
      </c>
      <c r="C64">
        <v>1.9321010000000001</v>
      </c>
      <c r="D64" s="4">
        <f>(B64/100+1)^(1/12)*D63</f>
        <v>112.62130655969061</v>
      </c>
      <c r="E64" s="4">
        <f>(C64/100+1)^(1/12)*E63</f>
        <v>110.84897364551257</v>
      </c>
      <c r="F64" s="4">
        <f>AVERAGE(D62:D64)</f>
        <v>112.42344487421586</v>
      </c>
      <c r="G64" s="4">
        <f>AVERAGE(E62:E64)</f>
        <v>110.6669560102663</v>
      </c>
    </row>
    <row r="65" spans="1:7" x14ac:dyDescent="0.55000000000000004">
      <c r="A65" s="5">
        <v>37925</v>
      </c>
      <c r="B65">
        <v>2.0958670000000001</v>
      </c>
      <c r="C65">
        <v>1.426442</v>
      </c>
      <c r="D65" s="4">
        <f>(B65/100+1)^(1/12)*D64</f>
        <v>112.81614137451301</v>
      </c>
      <c r="E65" s="4">
        <f>(C65/100+1)^(1/12)*E64</f>
        <v>110.97988630547619</v>
      </c>
      <c r="F65" s="4">
        <f>AVERAGE(D63:D65)</f>
        <v>112.6236709801192</v>
      </c>
      <c r="G65" s="4">
        <f>AVERAGE(E63:E65)</f>
        <v>110.83373352526469</v>
      </c>
    </row>
    <row r="66" spans="1:7" x14ac:dyDescent="0.55000000000000004">
      <c r="A66" s="5">
        <v>37955</v>
      </c>
      <c r="B66">
        <v>1.1863619999999999</v>
      </c>
      <c r="C66">
        <v>0.62095999999999996</v>
      </c>
      <c r="D66" s="4">
        <f>(B66/100+1)^(1/12)*D65</f>
        <v>112.92707345255488</v>
      </c>
      <c r="E66" s="4">
        <f>(C66/100+1)^(1/12)*E65</f>
        <v>111.03715189778264</v>
      </c>
      <c r="F66" s="4">
        <f>AVERAGE(D64:D66)</f>
        <v>112.78817379558616</v>
      </c>
      <c r="G66" s="4">
        <f>AVERAGE(E64:E66)</f>
        <v>110.95533728292379</v>
      </c>
    </row>
    <row r="67" spans="1:7" x14ac:dyDescent="0.55000000000000004">
      <c r="A67" s="5">
        <v>37986</v>
      </c>
      <c r="B67">
        <v>1.7988219999999999</v>
      </c>
      <c r="C67">
        <v>2.8074910000000002</v>
      </c>
      <c r="D67" s="4">
        <f>(B67/100+1)^(1/12)*D66</f>
        <v>113.09497339393786</v>
      </c>
      <c r="E67" s="4">
        <f>(C67/100+1)^(1/12)*E66</f>
        <v>111.29364773172139</v>
      </c>
      <c r="F67" s="4">
        <f>AVERAGE(D65:D67)</f>
        <v>112.94606274033526</v>
      </c>
      <c r="G67" s="4">
        <f>AVERAGE(E65:E67)</f>
        <v>111.10356197832675</v>
      </c>
    </row>
    <row r="68" spans="1:7" x14ac:dyDescent="0.55000000000000004">
      <c r="A68" s="5">
        <v>38017</v>
      </c>
      <c r="B68">
        <v>2.220075</v>
      </c>
      <c r="C68">
        <v>2.0151759999999999</v>
      </c>
      <c r="D68" s="4">
        <f>(B68/100+1)^(1/12)*D67</f>
        <v>113.30210686486647</v>
      </c>
      <c r="E68" s="4">
        <f>(C68/100+1)^(1/12)*E67</f>
        <v>111.47884031985217</v>
      </c>
      <c r="F68" s="4">
        <f>AVERAGE(D66:D68)</f>
        <v>113.10805123711974</v>
      </c>
      <c r="G68" s="4">
        <f>AVERAGE(E66:E68)</f>
        <v>111.26987998311874</v>
      </c>
    </row>
    <row r="69" spans="1:7" x14ac:dyDescent="0.55000000000000004">
      <c r="A69" s="5">
        <v>38046</v>
      </c>
      <c r="B69">
        <v>2.912655</v>
      </c>
      <c r="C69">
        <v>2.8345729999999998</v>
      </c>
      <c r="D69" s="4">
        <f>(B69/100+1)^(1/12)*D68</f>
        <v>113.57351078404636</v>
      </c>
      <c r="E69" s="4">
        <f>(C69/100+1)^(1/12)*E68</f>
        <v>111.73880899807473</v>
      </c>
      <c r="F69" s="4">
        <f>AVERAGE(D67:D69)</f>
        <v>113.32353034761691</v>
      </c>
      <c r="G69" s="4">
        <f>AVERAGE(E67:E69)</f>
        <v>111.5037656832161</v>
      </c>
    </row>
    <row r="70" spans="1:7" x14ac:dyDescent="0.55000000000000004">
      <c r="A70" s="5">
        <v>38077</v>
      </c>
      <c r="B70">
        <v>2.7344020000000002</v>
      </c>
      <c r="C70">
        <v>2.3811990000000001</v>
      </c>
      <c r="D70" s="4">
        <f>(B70/100+1)^(1/12)*D69</f>
        <v>113.82911929129409</v>
      </c>
      <c r="E70" s="4">
        <f>(C70/100+1)^(1/12)*E69</f>
        <v>111.95815224511675</v>
      </c>
      <c r="F70" s="4">
        <f>AVERAGE(D68:D70)</f>
        <v>113.56824564673565</v>
      </c>
      <c r="G70" s="4">
        <f>AVERAGE(E68:E70)</f>
        <v>111.72526718768121</v>
      </c>
    </row>
    <row r="71" spans="1:7" x14ac:dyDescent="0.55000000000000004">
      <c r="A71" s="5">
        <v>38107</v>
      </c>
      <c r="B71">
        <v>2.5383819999999999</v>
      </c>
      <c r="C71">
        <v>2.1717209999999998</v>
      </c>
      <c r="D71" s="4">
        <f>(B71/100+1)^(1/12)*D70</f>
        <v>114.06714736941566</v>
      </c>
      <c r="E71" s="4">
        <f>(C71/100+1)^(1/12)*E70</f>
        <v>112.15878121229937</v>
      </c>
      <c r="F71" s="4">
        <f>AVERAGE(D69:D71)</f>
        <v>113.82325914825203</v>
      </c>
      <c r="G71" s="4">
        <f>AVERAGE(E69:E71)</f>
        <v>111.95191415183028</v>
      </c>
    </row>
    <row r="72" spans="1:7" x14ac:dyDescent="0.55000000000000004">
      <c r="A72" s="5">
        <v>38138</v>
      </c>
      <c r="B72">
        <v>3.217495</v>
      </c>
      <c r="C72">
        <v>3.2428219999999999</v>
      </c>
      <c r="D72" s="4">
        <f>(B72/100+1)^(1/12)*D71</f>
        <v>114.36856981644769</v>
      </c>
      <c r="E72" s="4">
        <f>(C72/100+1)^(1/12)*E71</f>
        <v>112.45746001743278</v>
      </c>
      <c r="F72" s="4">
        <f>AVERAGE(D70:D72)</f>
        <v>114.08827882571916</v>
      </c>
      <c r="G72" s="4">
        <f>AVERAGE(E70:E72)</f>
        <v>112.19146449161629</v>
      </c>
    </row>
    <row r="73" spans="1:7" x14ac:dyDescent="0.55000000000000004">
      <c r="A73" s="5">
        <v>38168</v>
      </c>
      <c r="B73">
        <v>2.7249310000000002</v>
      </c>
      <c r="C73">
        <v>2.8197999999999999</v>
      </c>
      <c r="D73" s="4">
        <f>(B73/100+1)^(1/12)*D72</f>
        <v>114.62508703995201</v>
      </c>
      <c r="E73" s="4">
        <f>(C73/100+1)^(1/12)*E72</f>
        <v>112.71836132494182</v>
      </c>
      <c r="F73" s="4">
        <f>AVERAGE(D71:D73)</f>
        <v>114.35360140860512</v>
      </c>
      <c r="G73" s="4">
        <f>AVERAGE(E71:E73)</f>
        <v>112.44486751822467</v>
      </c>
    </row>
    <row r="74" spans="1:7" x14ac:dyDescent="0.55000000000000004">
      <c r="A74" s="5">
        <v>38199</v>
      </c>
      <c r="B74">
        <v>1.771137</v>
      </c>
      <c r="C74">
        <v>1.4434629999999999</v>
      </c>
      <c r="D74" s="4">
        <f>(B74/100+1)^(1/12)*D73</f>
        <v>114.79290963368884</v>
      </c>
      <c r="E74" s="4">
        <f>(C74/100+1)^(1/12)*E73</f>
        <v>112.85305980298121</v>
      </c>
      <c r="F74" s="4">
        <f>AVERAGE(D72:D74)</f>
        <v>114.59552216336284</v>
      </c>
      <c r="G74" s="4">
        <f>AVERAGE(E72:E74)</f>
        <v>112.6762937151186</v>
      </c>
    </row>
    <row r="75" spans="1:7" x14ac:dyDescent="0.55000000000000004">
      <c r="A75" s="5">
        <v>38230</v>
      </c>
      <c r="B75">
        <v>2.873237</v>
      </c>
      <c r="C75">
        <v>1.2490939999999999</v>
      </c>
      <c r="D75" s="4">
        <f>(B75/100+1)^(1/12)*D74</f>
        <v>115.06421116569022</v>
      </c>
      <c r="E75" s="4">
        <f>(C75/100+1)^(1/12)*E74</f>
        <v>112.96986267025473</v>
      </c>
      <c r="F75" s="4">
        <f>AVERAGE(D73:D75)</f>
        <v>114.82740261311035</v>
      </c>
      <c r="G75" s="4">
        <f>AVERAGE(E73:E75)</f>
        <v>112.84709459939258</v>
      </c>
    </row>
    <row r="76" spans="1:7" x14ac:dyDescent="0.55000000000000004">
      <c r="A76" s="5">
        <v>38260</v>
      </c>
      <c r="B76">
        <v>2.1466349999999998</v>
      </c>
      <c r="C76">
        <v>2.45234</v>
      </c>
      <c r="D76" s="4">
        <f>(B76/100+1)^(1/12)*D75</f>
        <v>115.26804741621456</v>
      </c>
      <c r="E76" s="4">
        <f>(C76/100+1)^(1/12)*E75</f>
        <v>113.19817478651387</v>
      </c>
      <c r="F76" s="4">
        <f>AVERAGE(D74:D76)</f>
        <v>115.04172273853119</v>
      </c>
      <c r="G76" s="4">
        <f>AVERAGE(E74:E76)</f>
        <v>113.0070324199166</v>
      </c>
    </row>
    <row r="77" spans="1:7" x14ac:dyDescent="0.55000000000000004">
      <c r="A77" s="5">
        <v>38291</v>
      </c>
      <c r="B77">
        <v>2.660501</v>
      </c>
      <c r="C77">
        <v>2.8542730000000001</v>
      </c>
      <c r="D77" s="4">
        <f>(B77/100+1)^(1/12)*D76</f>
        <v>115.52054206529073</v>
      </c>
      <c r="E77" s="4">
        <f>(C77/100+1)^(1/12)*E76</f>
        <v>113.46396412100042</v>
      </c>
      <c r="F77" s="4">
        <f>AVERAGE(D75:D77)</f>
        <v>115.28426688239851</v>
      </c>
      <c r="G77" s="4">
        <f>AVERAGE(E75:E77)</f>
        <v>113.21066719258967</v>
      </c>
    </row>
    <row r="78" spans="1:7" x14ac:dyDescent="0.55000000000000004">
      <c r="A78" s="5">
        <v>38321</v>
      </c>
      <c r="B78">
        <v>1.4800660000000001</v>
      </c>
      <c r="C78">
        <v>3.0292620000000001</v>
      </c>
      <c r="D78" s="4">
        <f>(B78/100+1)^(1/12)*D77</f>
        <v>115.66206625235515</v>
      </c>
      <c r="E78" s="4">
        <f>(C78/100+1)^(1/12)*E77</f>
        <v>113.74648937216446</v>
      </c>
      <c r="F78" s="4">
        <f>AVERAGE(D76:D78)</f>
        <v>115.48355191128682</v>
      </c>
      <c r="G78" s="4">
        <f>AVERAGE(E76:E78)</f>
        <v>113.46954275989292</v>
      </c>
    </row>
    <row r="79" spans="1:7" x14ac:dyDescent="0.55000000000000004">
      <c r="A79" s="5">
        <v>38352</v>
      </c>
      <c r="B79">
        <v>1.9152499999999999</v>
      </c>
      <c r="C79">
        <v>1.9027959999999999</v>
      </c>
      <c r="D79" s="4">
        <f>(B79/100+1)^(1/12)*D78</f>
        <v>115.84506681109166</v>
      </c>
      <c r="E79" s="4">
        <f>(C79/100+1)^(1/12)*E78</f>
        <v>113.92529889250545</v>
      </c>
      <c r="F79" s="4">
        <f>AVERAGE(D77:D79)</f>
        <v>115.67589170957918</v>
      </c>
      <c r="G79" s="4">
        <f>AVERAGE(E77:E79)</f>
        <v>113.71191746189011</v>
      </c>
    </row>
    <row r="80" spans="1:7" x14ac:dyDescent="0.55000000000000004">
      <c r="A80" s="5">
        <v>38383</v>
      </c>
      <c r="B80">
        <v>3.4217590000000002</v>
      </c>
      <c r="C80">
        <v>2.3358400000000001</v>
      </c>
      <c r="D80" s="4">
        <f>(B80/100+1)^(1/12)*D79</f>
        <v>116.17032500399895</v>
      </c>
      <c r="E80" s="4">
        <f>(C80/100+1)^(1/12)*E79</f>
        <v>114.1447189807369</v>
      </c>
      <c r="F80" s="4">
        <f>AVERAGE(D78:D80)</f>
        <v>115.89248602248192</v>
      </c>
      <c r="G80" s="4">
        <f>AVERAGE(E78:E80)</f>
        <v>113.93883574846893</v>
      </c>
    </row>
    <row r="81" spans="1:7" x14ac:dyDescent="0.55000000000000004">
      <c r="A81" s="5">
        <v>38411</v>
      </c>
      <c r="B81">
        <v>3.3040020000000001</v>
      </c>
      <c r="C81">
        <v>2.8776709999999999</v>
      </c>
      <c r="D81" s="4">
        <f>(B81/100+1)^(1/12)*D80</f>
        <v>116.48543698325234</v>
      </c>
      <c r="E81" s="4">
        <f>(C81/100+1)^(1/12)*E80</f>
        <v>114.41489952486094</v>
      </c>
      <c r="F81" s="4">
        <f>AVERAGE(D79:D81)</f>
        <v>116.16694293278097</v>
      </c>
      <c r="G81" s="4">
        <f>AVERAGE(E79:E81)</f>
        <v>114.16163913270111</v>
      </c>
    </row>
    <row r="82" spans="1:7" x14ac:dyDescent="0.55000000000000004">
      <c r="A82" s="5">
        <v>38442</v>
      </c>
      <c r="B82">
        <v>1.8971789999999999</v>
      </c>
      <c r="C82">
        <v>2.4118580000000001</v>
      </c>
      <c r="D82" s="4">
        <f>(B82/100+1)^(1/12)*D81</f>
        <v>116.668016207842</v>
      </c>
      <c r="E82" s="4">
        <f>(C82/100+1)^(1/12)*E81</f>
        <v>114.64235636591926</v>
      </c>
      <c r="F82" s="4">
        <f>AVERAGE(D80:D82)</f>
        <v>116.44125939836444</v>
      </c>
      <c r="G82" s="4">
        <f>AVERAGE(E80:E82)</f>
        <v>114.4006582905057</v>
      </c>
    </row>
    <row r="83" spans="1:7" x14ac:dyDescent="0.55000000000000004">
      <c r="A83" s="5">
        <v>38472</v>
      </c>
      <c r="B83">
        <v>2.096479</v>
      </c>
      <c r="C83">
        <v>3.3924319999999999</v>
      </c>
      <c r="D83" s="4">
        <f>(B83/100+1)^(1/12)*D82</f>
        <v>116.86991020861556</v>
      </c>
      <c r="E83" s="4">
        <f>(C83/100+1)^(1/12)*E82</f>
        <v>114.96152068338598</v>
      </c>
      <c r="F83" s="4">
        <f>AVERAGE(D81:D83)</f>
        <v>116.67445446656997</v>
      </c>
      <c r="G83" s="4">
        <f>AVERAGE(E81:E83)</f>
        <v>114.67292552472206</v>
      </c>
    </row>
    <row r="84" spans="1:7" x14ac:dyDescent="0.55000000000000004">
      <c r="A84" s="5">
        <v>38503</v>
      </c>
      <c r="B84">
        <v>3.1684619999999999</v>
      </c>
      <c r="C84">
        <v>2.2059950000000002</v>
      </c>
      <c r="D84" s="4">
        <f>(B84/100+1)^(1/12)*D83</f>
        <v>117.17409917762717</v>
      </c>
      <c r="E84" s="4">
        <f>(C84/100+1)^(1/12)*E83</f>
        <v>115.17075064979073</v>
      </c>
      <c r="F84" s="4">
        <f>AVERAGE(D82:D84)</f>
        <v>116.90400853136157</v>
      </c>
      <c r="G84" s="4">
        <f>AVERAGE(E82:E84)</f>
        <v>114.92487589969865</v>
      </c>
    </row>
    <row r="85" spans="1:7" x14ac:dyDescent="0.55000000000000004">
      <c r="A85" s="5">
        <v>38533</v>
      </c>
      <c r="B85">
        <v>1.6247750000000001</v>
      </c>
      <c r="C85">
        <v>0.97997400000000001</v>
      </c>
      <c r="D85" s="4">
        <f>(B85/100+1)^(1/12)*D84</f>
        <v>117.33158112947559</v>
      </c>
      <c r="E85" s="4">
        <f>(C85/100+1)^(1/12)*E84</f>
        <v>115.26438444732118</v>
      </c>
      <c r="F85" s="4">
        <f>AVERAGE(D83:D85)</f>
        <v>117.12519683857278</v>
      </c>
      <c r="G85" s="4">
        <f>AVERAGE(E83:E85)</f>
        <v>115.1322185934993</v>
      </c>
    </row>
    <row r="86" spans="1:7" x14ac:dyDescent="0.55000000000000004">
      <c r="A86" s="5">
        <v>38564</v>
      </c>
      <c r="B86">
        <v>3.0286460000000002</v>
      </c>
      <c r="C86">
        <v>3.113156</v>
      </c>
      <c r="D86" s="4">
        <f>(B86/100+1)^(1/12)*D85</f>
        <v>117.62367814127634</v>
      </c>
      <c r="E86" s="4">
        <f>(C86/100+1)^(1/12)*E85</f>
        <v>115.55923068998729</v>
      </c>
      <c r="F86" s="4">
        <f>AVERAGE(D84:D86)</f>
        <v>117.37645281612636</v>
      </c>
      <c r="G86" s="4">
        <f>AVERAGE(E84:E86)</f>
        <v>115.33145526236642</v>
      </c>
    </row>
    <row r="87" spans="1:7" x14ac:dyDescent="0.55000000000000004">
      <c r="A87" s="5">
        <v>38595</v>
      </c>
      <c r="B87">
        <v>2.222156</v>
      </c>
      <c r="C87">
        <v>1.9308799999999999</v>
      </c>
      <c r="D87" s="4">
        <f>(B87/100+1)^(1/12)*D86</f>
        <v>117.8393058485718</v>
      </c>
      <c r="E87" s="4">
        <f>(C87/100+1)^(1/12)*E86</f>
        <v>115.74354764817397</v>
      </c>
      <c r="F87" s="4">
        <f>AVERAGE(D85:D87)</f>
        <v>117.5981883731079</v>
      </c>
      <c r="G87" s="4">
        <f>AVERAGE(E85:E87)</f>
        <v>115.52238759516081</v>
      </c>
    </row>
    <row r="88" spans="1:7" x14ac:dyDescent="0.55000000000000004">
      <c r="A88" s="5">
        <v>38625</v>
      </c>
      <c r="B88">
        <v>4.0247070000000003</v>
      </c>
      <c r="C88">
        <v>4.1546760000000003</v>
      </c>
      <c r="D88" s="4">
        <f>(B88/100+1)^(1/12)*D87</f>
        <v>118.22742135174217</v>
      </c>
      <c r="E88" s="4">
        <f>(C88/100+1)^(1/12)*E87</f>
        <v>116.13684421706944</v>
      </c>
      <c r="F88" s="4">
        <f>AVERAGE(D86:D88)</f>
        <v>117.8968017805301</v>
      </c>
      <c r="G88" s="4">
        <f>AVERAGE(E86:E88)</f>
        <v>115.81320751841024</v>
      </c>
    </row>
    <row r="89" spans="1:7" x14ac:dyDescent="0.55000000000000004">
      <c r="A89" s="5">
        <v>38656</v>
      </c>
      <c r="B89">
        <v>3.331575</v>
      </c>
      <c r="C89">
        <v>2.4903819999999999</v>
      </c>
      <c r="D89" s="4">
        <f>(B89/100+1)^(1/12)*D88</f>
        <v>118.55074970056427</v>
      </c>
      <c r="E89" s="4">
        <f>(C89/100+1)^(1/12)*E88</f>
        <v>116.37515705783774</v>
      </c>
      <c r="F89" s="4">
        <f>AVERAGE(D87:D89)</f>
        <v>118.20582563362608</v>
      </c>
      <c r="G89" s="4">
        <f>AVERAGE(E87:E89)</f>
        <v>116.08518297436039</v>
      </c>
    </row>
    <row r="90" spans="1:7" x14ac:dyDescent="0.55000000000000004">
      <c r="A90" s="5">
        <v>38686</v>
      </c>
      <c r="B90">
        <v>2.8369119999999999</v>
      </c>
      <c r="C90">
        <v>3.1489539999999998</v>
      </c>
      <c r="D90" s="4">
        <f>(B90/100+1)^(1/12)*D89</f>
        <v>118.82743530028387</v>
      </c>
      <c r="E90" s="4">
        <f>(C90/100+1)^(1/12)*E89</f>
        <v>116.67621958135979</v>
      </c>
      <c r="F90" s="4">
        <f>AVERAGE(D88:D90)</f>
        <v>118.5352021175301</v>
      </c>
      <c r="G90" s="4">
        <f>AVERAGE(E88:E90)</f>
        <v>116.39607361875566</v>
      </c>
    </row>
    <row r="91" spans="1:7" x14ac:dyDescent="0.55000000000000004">
      <c r="A91" s="5">
        <v>38717</v>
      </c>
      <c r="B91">
        <v>2.2048930000000002</v>
      </c>
      <c r="C91">
        <v>1.420364</v>
      </c>
      <c r="D91" s="4">
        <f>(B91/100+1)^(1/12)*D90</f>
        <v>119.0435942685033</v>
      </c>
      <c r="E91" s="4">
        <f>(C91/100+1)^(1/12)*E90</f>
        <v>116.8134308619648</v>
      </c>
      <c r="F91" s="4">
        <f>AVERAGE(D89:D91)</f>
        <v>118.80725975645048</v>
      </c>
      <c r="G91" s="4">
        <f>AVERAGE(E89:E91)</f>
        <v>116.62160250038744</v>
      </c>
    </row>
    <row r="92" spans="1:7" x14ac:dyDescent="0.55000000000000004">
      <c r="A92" s="5">
        <v>38748</v>
      </c>
      <c r="B92">
        <v>2.8843220000000001</v>
      </c>
      <c r="C92">
        <v>3.69597</v>
      </c>
      <c r="D92" s="4">
        <f>(B92/100+1)^(1/12)*D91</f>
        <v>119.32601329256966</v>
      </c>
      <c r="E92" s="4">
        <f>(C92/100+1)^(1/12)*E91</f>
        <v>117.16725878823308</v>
      </c>
      <c r="F92" s="4">
        <f>AVERAGE(D90:D92)</f>
        <v>119.0656809537856</v>
      </c>
      <c r="G92" s="4">
        <f>AVERAGE(E90:E92)</f>
        <v>116.88563641051923</v>
      </c>
    </row>
    <row r="93" spans="1:7" x14ac:dyDescent="0.55000000000000004">
      <c r="A93" s="5">
        <v>38776</v>
      </c>
      <c r="B93">
        <v>2.0720209999999999</v>
      </c>
      <c r="C93">
        <v>1.472647</v>
      </c>
      <c r="D93" s="4">
        <f>(B93/100+1)^(1/12)*D92</f>
        <v>119.53012045063024</v>
      </c>
      <c r="E93" s="4">
        <f>(C93/100+1)^(1/12)*E92</f>
        <v>117.31008564754207</v>
      </c>
      <c r="F93" s="4">
        <f>AVERAGE(D91:D93)</f>
        <v>119.2999093372344</v>
      </c>
      <c r="G93" s="4">
        <f>AVERAGE(E91:E93)</f>
        <v>117.09692509924666</v>
      </c>
    </row>
    <row r="94" spans="1:7" x14ac:dyDescent="0.55000000000000004">
      <c r="A94" s="5">
        <v>38807</v>
      </c>
      <c r="B94">
        <v>3.0821830000000001</v>
      </c>
      <c r="C94">
        <v>2.2402790000000001</v>
      </c>
      <c r="D94" s="4">
        <f>(B94/100+1)^(1/12)*D93</f>
        <v>119.83287835179166</v>
      </c>
      <c r="E94" s="4">
        <f>(C94/100+1)^(1/12)*E93</f>
        <v>117.52687467529161</v>
      </c>
      <c r="F94" s="4">
        <f>AVERAGE(D92:D94)</f>
        <v>119.56300403166385</v>
      </c>
      <c r="G94" s="4">
        <f>AVERAGE(E92:E94)</f>
        <v>117.33473970368891</v>
      </c>
    </row>
    <row r="95" spans="1:7" x14ac:dyDescent="0.55000000000000004">
      <c r="A95" s="5">
        <v>38837</v>
      </c>
      <c r="B95">
        <v>2.887032</v>
      </c>
      <c r="C95">
        <v>2.9885709999999999</v>
      </c>
      <c r="D95" s="4">
        <f>(B95/100+1)^(1/12)*D94</f>
        <v>120.11743353005168</v>
      </c>
      <c r="E95" s="4">
        <f>(C95/100+1)^(1/12)*E94</f>
        <v>117.81563817488075</v>
      </c>
      <c r="F95" s="4">
        <f>AVERAGE(D93:D95)</f>
        <v>119.82681077749119</v>
      </c>
      <c r="G95" s="4">
        <f>AVERAGE(E93:E95)</f>
        <v>117.55086616590479</v>
      </c>
    </row>
    <row r="96" spans="1:7" x14ac:dyDescent="0.55000000000000004">
      <c r="A96" s="5">
        <v>38868</v>
      </c>
      <c r="B96">
        <v>4.2881609999999997</v>
      </c>
      <c r="C96">
        <v>3.2922579999999999</v>
      </c>
      <c r="D96" s="4">
        <f>(B96/100+1)^(1/12)*D95</f>
        <v>120.53845717669824</v>
      </c>
      <c r="E96" s="4">
        <f>(C96/100+1)^(1/12)*E95</f>
        <v>118.13409383493334</v>
      </c>
      <c r="F96" s="4">
        <f>AVERAGE(D94:D96)</f>
        <v>120.16292301951387</v>
      </c>
      <c r="G96" s="4">
        <f>AVERAGE(E94:E96)</f>
        <v>117.8255355617019</v>
      </c>
    </row>
    <row r="97" spans="1:7" x14ac:dyDescent="0.55000000000000004">
      <c r="A97" s="5">
        <v>38898</v>
      </c>
      <c r="B97">
        <v>3.1998310000000001</v>
      </c>
      <c r="C97">
        <v>2.9429660000000002</v>
      </c>
      <c r="D97" s="4">
        <f>(B97/100+1)^(1/12)*D96</f>
        <v>120.85525636595322</v>
      </c>
      <c r="E97" s="4">
        <f>(C97/100+1)^(1/12)*E96</f>
        <v>118.41997836702903</v>
      </c>
      <c r="F97" s="4">
        <f>AVERAGE(D95:D97)</f>
        <v>120.50371569090105</v>
      </c>
      <c r="G97" s="4">
        <f>AVERAGE(E95:E97)</f>
        <v>118.12323679228103</v>
      </c>
    </row>
    <row r="98" spans="1:7" x14ac:dyDescent="0.55000000000000004">
      <c r="A98" s="5">
        <v>38929</v>
      </c>
      <c r="B98">
        <v>3.053931</v>
      </c>
      <c r="C98">
        <v>3.1847629999999998</v>
      </c>
      <c r="D98" s="4">
        <f>(B98/100+1)^(1/12)*D97</f>
        <v>121.15860310605215</v>
      </c>
      <c r="E98" s="4">
        <f>(C98/100+1)^(1/12)*E97</f>
        <v>118.72976503119079</v>
      </c>
      <c r="F98" s="4">
        <f>AVERAGE(D96:D98)</f>
        <v>120.85077221623455</v>
      </c>
      <c r="G98" s="4">
        <f>AVERAGE(E96:E98)</f>
        <v>118.42794574438437</v>
      </c>
    </row>
    <row r="99" spans="1:7" x14ac:dyDescent="0.55000000000000004">
      <c r="A99" s="5">
        <v>38960</v>
      </c>
      <c r="B99">
        <v>4.6213699999999998</v>
      </c>
      <c r="C99">
        <v>3.4382199999999998</v>
      </c>
      <c r="D99" s="4">
        <f>(B99/100+1)^(1/12)*D98</f>
        <v>121.61560120267204</v>
      </c>
      <c r="E99" s="4">
        <f>(C99/100+1)^(1/12)*E98</f>
        <v>119.06470168763957</v>
      </c>
      <c r="F99" s="4">
        <f>AVERAGE(D97:D99)</f>
        <v>121.20982022489248</v>
      </c>
      <c r="G99" s="4">
        <f>AVERAGE(E97:E99)</f>
        <v>118.73814836195312</v>
      </c>
    </row>
    <row r="100" spans="1:7" x14ac:dyDescent="0.55000000000000004">
      <c r="A100" s="5">
        <v>38990</v>
      </c>
      <c r="B100">
        <v>2.1062639999999999</v>
      </c>
      <c r="C100">
        <v>2.1876329999999999</v>
      </c>
      <c r="D100" s="4">
        <f>(B100/100+1)^(1/12)*D99</f>
        <v>121.82702994789965</v>
      </c>
      <c r="E100" s="4">
        <f>(C100/100+1)^(1/12)*E99</f>
        <v>119.27961348701372</v>
      </c>
      <c r="F100" s="4">
        <f>AVERAGE(D98:D100)</f>
        <v>121.53374475220795</v>
      </c>
      <c r="G100" s="4">
        <f>AVERAGE(E98:E100)</f>
        <v>119.02469340194803</v>
      </c>
    </row>
    <row r="101" spans="1:7" x14ac:dyDescent="0.55000000000000004">
      <c r="A101" s="5">
        <v>39021</v>
      </c>
      <c r="B101">
        <v>3.6506970000000001</v>
      </c>
      <c r="C101">
        <v>1.6101620000000001</v>
      </c>
      <c r="D101" s="4">
        <f>(B101/100+1)^(1/12)*D100</f>
        <v>122.1915973432703</v>
      </c>
      <c r="E101" s="4">
        <f>(C101/100+1)^(1/12)*E100</f>
        <v>119.4384939295912</v>
      </c>
      <c r="F101" s="4">
        <f>AVERAGE(D99:D101)</f>
        <v>121.878076164614</v>
      </c>
      <c r="G101" s="4">
        <f>AVERAGE(E99:E101)</f>
        <v>119.2609363680815</v>
      </c>
    </row>
    <row r="102" spans="1:7" x14ac:dyDescent="0.55000000000000004">
      <c r="A102" s="5">
        <v>39051</v>
      </c>
      <c r="B102">
        <v>3.024699</v>
      </c>
      <c r="C102">
        <v>1.1544639999999999</v>
      </c>
      <c r="D102" s="4">
        <f>(B102/100+1)^(1/12)*D101</f>
        <v>122.49540229514663</v>
      </c>
      <c r="E102" s="4">
        <f>(C102/100+1)^(1/12)*E101</f>
        <v>119.5527965754452</v>
      </c>
      <c r="F102" s="4">
        <f>AVERAGE(D100:D102)</f>
        <v>122.17134319543885</v>
      </c>
      <c r="G102" s="4">
        <f>AVERAGE(E100:E102)</f>
        <v>119.42363466401672</v>
      </c>
    </row>
    <row r="103" spans="1:7" x14ac:dyDescent="0.55000000000000004">
      <c r="A103" s="5">
        <v>39082</v>
      </c>
      <c r="B103">
        <v>2.7255470000000002</v>
      </c>
      <c r="C103">
        <v>2.6156429999999999</v>
      </c>
      <c r="D103" s="4">
        <f>(B103/100+1)^(1/12)*D102</f>
        <v>122.77020853833976</v>
      </c>
      <c r="E103" s="4">
        <f>(C103/100+1)^(1/12)*E102</f>
        <v>119.81031329326274</v>
      </c>
      <c r="F103" s="4">
        <f>AVERAGE(D101:D103)</f>
        <v>122.4857360589189</v>
      </c>
      <c r="G103" s="4">
        <f>AVERAGE(E101:E103)</f>
        <v>119.60053459943305</v>
      </c>
    </row>
    <row r="104" spans="1:7" x14ac:dyDescent="0.55000000000000004">
      <c r="A104" s="5">
        <v>39113</v>
      </c>
      <c r="B104">
        <v>2.96441</v>
      </c>
      <c r="C104">
        <v>3.098347</v>
      </c>
      <c r="D104" s="4">
        <f>(B104/100+1)^(1/12)*D103</f>
        <v>123.06944860614111</v>
      </c>
      <c r="E104" s="4">
        <f>(C104/100+1)^(1/12)*E103</f>
        <v>120.11535033826054</v>
      </c>
      <c r="F104" s="4">
        <f>AVERAGE(D102:D104)</f>
        <v>122.7783531465425</v>
      </c>
      <c r="G104" s="4">
        <f>AVERAGE(E102:E104)</f>
        <v>119.82615340232282</v>
      </c>
    </row>
    <row r="105" spans="1:7" x14ac:dyDescent="0.55000000000000004">
      <c r="A105" s="5">
        <v>39141</v>
      </c>
      <c r="B105">
        <v>4.4470260000000001</v>
      </c>
      <c r="C105">
        <v>4.0177399999999999</v>
      </c>
      <c r="D105" s="4">
        <f>(B105/100+1)^(1/12)*D104</f>
        <v>123.51648610673342</v>
      </c>
      <c r="E105" s="4">
        <f>(C105/100+1)^(1/12)*E104</f>
        <v>120.51028960372487</v>
      </c>
      <c r="F105" s="4">
        <f>AVERAGE(D103:D105)</f>
        <v>123.11871441707143</v>
      </c>
      <c r="G105" s="4">
        <f>AVERAGE(E103:E105)</f>
        <v>120.14531774508271</v>
      </c>
    </row>
    <row r="106" spans="1:7" x14ac:dyDescent="0.55000000000000004">
      <c r="A106" s="5">
        <v>39172</v>
      </c>
      <c r="B106">
        <v>2.6885309999999998</v>
      </c>
      <c r="C106">
        <v>3.0009000000000001</v>
      </c>
      <c r="D106" s="4">
        <f>(B106/100+1)^(1/12)*D105</f>
        <v>123.78986513319346</v>
      </c>
      <c r="E106" s="4">
        <f>(C106/100+1)^(1/12)*E105</f>
        <v>120.80758845450036</v>
      </c>
      <c r="F106" s="4">
        <f>AVERAGE(D104:D106)</f>
        <v>123.45859994868933</v>
      </c>
      <c r="G106" s="4">
        <f>AVERAGE(E104:E106)</f>
        <v>120.4777427988286</v>
      </c>
    </row>
    <row r="107" spans="1:7" x14ac:dyDescent="0.55000000000000004">
      <c r="A107" s="5">
        <v>39202</v>
      </c>
      <c r="B107">
        <v>2.368325</v>
      </c>
      <c r="C107">
        <v>2.3762949999999998</v>
      </c>
      <c r="D107" s="4">
        <f>(B107/100+1)^(1/12)*D106</f>
        <v>124.0315648076725</v>
      </c>
      <c r="E107" s="4">
        <f>(C107/100+1)^(1/12)*E106</f>
        <v>121.04425053779211</v>
      </c>
      <c r="F107" s="4">
        <f>AVERAGE(D105:D107)</f>
        <v>123.77930534919979</v>
      </c>
      <c r="G107" s="4">
        <f>AVERAGE(E105:E107)</f>
        <v>120.78737619867245</v>
      </c>
    </row>
    <row r="108" spans="1:7" x14ac:dyDescent="0.55000000000000004">
      <c r="A108" s="5">
        <v>39233</v>
      </c>
      <c r="B108">
        <v>2.353491</v>
      </c>
      <c r="C108">
        <v>2.4216700000000002</v>
      </c>
      <c r="D108" s="4">
        <f>(B108/100+1)^(1/12)*D107</f>
        <v>124.27223561170916</v>
      </c>
      <c r="E108" s="4">
        <f>(C108/100+1)^(1/12)*E107</f>
        <v>121.28585483819094</v>
      </c>
      <c r="F108" s="4">
        <f>AVERAGE(D106:D108)</f>
        <v>124.03122185085836</v>
      </c>
      <c r="G108" s="4">
        <f>AVERAGE(E106:E108)</f>
        <v>121.04589794349447</v>
      </c>
    </row>
    <row r="109" spans="1:7" x14ac:dyDescent="0.55000000000000004">
      <c r="A109" s="5">
        <v>39263</v>
      </c>
      <c r="B109">
        <v>3.2680319999999998</v>
      </c>
      <c r="C109">
        <v>2.5947559999999998</v>
      </c>
      <c r="D109" s="4">
        <f>(B109/100+1)^(1/12)*D108</f>
        <v>124.6057077427904</v>
      </c>
      <c r="E109" s="4">
        <f>(C109/100+1)^(1/12)*E108</f>
        <v>121.5450426691711</v>
      </c>
      <c r="F109" s="4">
        <f>AVERAGE(D107:D109)</f>
        <v>124.3031693873907</v>
      </c>
      <c r="G109" s="4">
        <f>AVERAGE(E107:E109)</f>
        <v>121.29171601505139</v>
      </c>
    </row>
    <row r="110" spans="1:7" x14ac:dyDescent="0.55000000000000004">
      <c r="A110" s="5">
        <v>39294</v>
      </c>
      <c r="B110">
        <v>2.8281710000000002</v>
      </c>
      <c r="C110">
        <v>2.3959139999999999</v>
      </c>
      <c r="D110" s="4">
        <f>(B110/100+1)^(1/12)*D109</f>
        <v>124.89564030507266</v>
      </c>
      <c r="E110" s="4">
        <f>(C110/100+1)^(1/12)*E109</f>
        <v>121.78509409249665</v>
      </c>
      <c r="F110" s="4">
        <f>AVERAGE(D108:D110)</f>
        <v>124.59119455319075</v>
      </c>
      <c r="G110" s="4">
        <f>AVERAGE(E108:E110)</f>
        <v>121.53866386661957</v>
      </c>
    </row>
    <row r="111" spans="1:7" x14ac:dyDescent="0.55000000000000004">
      <c r="A111" s="5">
        <v>39325</v>
      </c>
      <c r="B111">
        <v>2.1845729999999999</v>
      </c>
      <c r="C111">
        <v>1.6710640000000001</v>
      </c>
      <c r="D111" s="4">
        <f>(B111/100+1)^(1/12)*D110</f>
        <v>125.12076471665807</v>
      </c>
      <c r="E111" s="4">
        <f>(C111/100+1)^(1/12)*E110</f>
        <v>121.95340111765221</v>
      </c>
      <c r="F111" s="4">
        <f>AVERAGE(D109:D111)</f>
        <v>124.87403758817372</v>
      </c>
      <c r="G111" s="4">
        <f>AVERAGE(E109:E111)</f>
        <v>121.76117929310665</v>
      </c>
    </row>
    <row r="112" spans="1:7" x14ac:dyDescent="0.55000000000000004">
      <c r="A112" s="5">
        <v>39355</v>
      </c>
      <c r="B112">
        <v>3.7044060000000001</v>
      </c>
      <c r="C112">
        <v>3.4444089999999998</v>
      </c>
      <c r="D112" s="4">
        <f>(B112/100+1)^(1/12)*D111</f>
        <v>125.50060634592037</v>
      </c>
      <c r="E112" s="4">
        <f>(C112/100+1)^(1/12)*E111</f>
        <v>122.29804141780053</v>
      </c>
      <c r="F112" s="4">
        <f>AVERAGE(D110:D112)</f>
        <v>125.17233712255036</v>
      </c>
      <c r="G112" s="4">
        <f>AVERAGE(E110:E112)</f>
        <v>122.01217887598314</v>
      </c>
    </row>
    <row r="113" spans="1:7" x14ac:dyDescent="0.55000000000000004">
      <c r="A113" s="5">
        <v>39386</v>
      </c>
      <c r="B113">
        <v>3.434631</v>
      </c>
      <c r="C113">
        <v>3.650077</v>
      </c>
      <c r="D113" s="4">
        <f>(B113/100+1)^(1/12)*D112</f>
        <v>125.85427964069274</v>
      </c>
      <c r="E113" s="4">
        <f>(C113/100+1)^(1/12)*E112</f>
        <v>122.66395717063983</v>
      </c>
      <c r="F113" s="4">
        <f>AVERAGE(D111:D113)</f>
        <v>125.49188356775706</v>
      </c>
      <c r="G113" s="4">
        <f>AVERAGE(E111:E113)</f>
        <v>122.30513323536418</v>
      </c>
    </row>
    <row r="114" spans="1:7" x14ac:dyDescent="0.55000000000000004">
      <c r="A114" s="5">
        <v>39416</v>
      </c>
      <c r="B114">
        <v>3.4753590000000001</v>
      </c>
      <c r="C114">
        <v>3.7443629999999999</v>
      </c>
      <c r="D114" s="4">
        <f>(B114/100+1)^(1/12)*D113</f>
        <v>126.21309016867777</v>
      </c>
      <c r="E114" s="4">
        <f>(C114/100+1)^(1/12)*E113</f>
        <v>123.04029018728106</v>
      </c>
      <c r="F114" s="4">
        <f>AVERAGE(D112:D114)</f>
        <v>125.85599205176362</v>
      </c>
      <c r="G114" s="4">
        <f>AVERAGE(E112:E114)</f>
        <v>122.66742959190714</v>
      </c>
    </row>
    <row r="115" spans="1:7" x14ac:dyDescent="0.55000000000000004">
      <c r="A115" s="5">
        <v>39447</v>
      </c>
      <c r="B115">
        <v>2.9826540000000001</v>
      </c>
      <c r="C115">
        <v>2.9146260000000002</v>
      </c>
      <c r="D115" s="4">
        <f>(B115/100+1)^(1/12)*D114</f>
        <v>126.52258992026746</v>
      </c>
      <c r="E115" s="4">
        <f>(C115/100+1)^(1/12)*E114</f>
        <v>123.33521779794131</v>
      </c>
      <c r="F115" s="4">
        <f>AVERAGE(D113:D115)</f>
        <v>126.19665324321267</v>
      </c>
      <c r="G115" s="4">
        <f>AVERAGE(E113:E115)</f>
        <v>123.01315505195407</v>
      </c>
    </row>
    <row r="116" spans="1:7" x14ac:dyDescent="0.55000000000000004">
      <c r="A116" s="5">
        <v>39478</v>
      </c>
      <c r="B116">
        <v>3.2836050000000001</v>
      </c>
      <c r="C116">
        <v>3.8710279999999999</v>
      </c>
      <c r="D116" s="4">
        <f>(B116/100+1)^(1/12)*D115</f>
        <v>126.8636947944124</v>
      </c>
      <c r="E116" s="4">
        <f>(C116/100+1)^(1/12)*E115</f>
        <v>123.72619038135802</v>
      </c>
      <c r="F116" s="4">
        <f>AVERAGE(D114:D116)</f>
        <v>126.53312496111921</v>
      </c>
      <c r="G116" s="4">
        <f>AVERAGE(E114:E116)</f>
        <v>123.36723278886014</v>
      </c>
    </row>
    <row r="117" spans="1:7" x14ac:dyDescent="0.55000000000000004">
      <c r="A117" s="5">
        <v>39507</v>
      </c>
      <c r="B117">
        <v>2.8574739999999998</v>
      </c>
      <c r="C117">
        <v>2.7545769999999998</v>
      </c>
      <c r="D117" s="4">
        <f>(B117/100+1)^(1/12)*D116</f>
        <v>127.16190055797092</v>
      </c>
      <c r="E117" s="4">
        <f>(C117/100+1)^(1/12)*E116</f>
        <v>124.00667766134242</v>
      </c>
      <c r="F117" s="4">
        <f>AVERAGE(D115:D117)</f>
        <v>126.84939509088359</v>
      </c>
      <c r="G117" s="4">
        <f>AVERAGE(E115:E117)</f>
        <v>123.68936194688058</v>
      </c>
    </row>
    <row r="118" spans="1:7" x14ac:dyDescent="0.55000000000000004">
      <c r="A118" s="5">
        <v>39538</v>
      </c>
      <c r="B118">
        <v>3.040486</v>
      </c>
      <c r="C118">
        <v>3.605442</v>
      </c>
      <c r="D118" s="4">
        <f>(B118/100+1)^(1/12)*D117</f>
        <v>127.47969090254577</v>
      </c>
      <c r="E118" s="4">
        <f>(C118/100+1)^(1/12)*E117</f>
        <v>124.37324135845444</v>
      </c>
      <c r="F118" s="4">
        <f>AVERAGE(D116:D118)</f>
        <v>127.16842875164303</v>
      </c>
      <c r="G118" s="4">
        <f>AVERAGE(E116:E118)</f>
        <v>124.03536980038496</v>
      </c>
    </row>
    <row r="119" spans="1:7" x14ac:dyDescent="0.55000000000000004">
      <c r="A119" s="5">
        <v>39568</v>
      </c>
      <c r="B119">
        <v>2.2410139999999998</v>
      </c>
      <c r="C119">
        <v>2.538259</v>
      </c>
      <c r="D119" s="4">
        <f>(B119/100+1)^(1/12)*D118</f>
        <v>127.71534987117499</v>
      </c>
      <c r="E119" s="4">
        <f>(C119/100+1)^(1/12)*E118</f>
        <v>124.63330579218449</v>
      </c>
      <c r="F119" s="4">
        <f>AVERAGE(D117:D119)</f>
        <v>127.45231377723057</v>
      </c>
      <c r="G119" s="4">
        <f>AVERAGE(E117:E119)</f>
        <v>124.33774160399378</v>
      </c>
    </row>
    <row r="120" spans="1:7" x14ac:dyDescent="0.55000000000000004">
      <c r="A120" s="5">
        <v>39599</v>
      </c>
      <c r="B120">
        <v>2.4627690000000002</v>
      </c>
      <c r="C120">
        <v>3.9729610000000002</v>
      </c>
      <c r="D120" s="4">
        <f>(B120/100+1)^(1/12)*D119</f>
        <v>127.97454814359705</v>
      </c>
      <c r="E120" s="4">
        <f>(C120/100+1)^(1/12)*E119</f>
        <v>125.03861335219644</v>
      </c>
      <c r="F120" s="4">
        <f>AVERAGE(D118:D120)</f>
        <v>127.7231963057726</v>
      </c>
      <c r="G120" s="4">
        <f>AVERAGE(E118:E120)</f>
        <v>124.68172016761179</v>
      </c>
    </row>
    <row r="121" spans="1:7" x14ac:dyDescent="0.55000000000000004">
      <c r="A121" s="5">
        <v>39629</v>
      </c>
      <c r="B121">
        <v>4.0537010000000002</v>
      </c>
      <c r="C121">
        <v>4.9697310000000003</v>
      </c>
      <c r="D121" s="4">
        <f>(B121/100+1)^(1/12)*D120</f>
        <v>128.39902693308522</v>
      </c>
      <c r="E121" s="4">
        <f>(C121/100+1)^(1/12)*E120</f>
        <v>125.5450196996912</v>
      </c>
      <c r="F121" s="4">
        <f>AVERAGE(D119:D121)</f>
        <v>128.02964164928576</v>
      </c>
      <c r="G121" s="4">
        <f>AVERAGE(E119:E121)</f>
        <v>125.07231294802403</v>
      </c>
    </row>
    <row r="122" spans="1:7" x14ac:dyDescent="0.55000000000000004">
      <c r="A122" s="5">
        <v>39660</v>
      </c>
      <c r="B122">
        <v>3.9891290000000001</v>
      </c>
      <c r="C122">
        <v>6.5016600000000002</v>
      </c>
      <c r="D122" s="4">
        <f>(B122/100+1)^(1/12)*D121</f>
        <v>128.81824977009623</v>
      </c>
      <c r="E122" s="4">
        <f>(C122/100+1)^(1/12)*E121</f>
        <v>126.20576313918629</v>
      </c>
      <c r="F122" s="4">
        <f>AVERAGE(D120:D122)</f>
        <v>128.3972749489262</v>
      </c>
      <c r="G122" s="4">
        <f>AVERAGE(E120:E122)</f>
        <v>125.59646539702464</v>
      </c>
    </row>
    <row r="123" spans="1:7" x14ac:dyDescent="0.55000000000000004">
      <c r="A123" s="5">
        <v>39691</v>
      </c>
      <c r="B123">
        <v>2.940131</v>
      </c>
      <c r="C123">
        <v>1.554162</v>
      </c>
      <c r="D123" s="4">
        <f>(B123/100+1)^(1/12)*D122</f>
        <v>129.12969360990152</v>
      </c>
      <c r="E123" s="4">
        <f>(C123/100+1)^(1/12)*E122</f>
        <v>126.36806375281687</v>
      </c>
      <c r="F123" s="4">
        <f>AVERAGE(D121:D123)</f>
        <v>128.78232343769434</v>
      </c>
      <c r="G123" s="4">
        <f>AVERAGE(E121:E123)</f>
        <v>126.03961553056479</v>
      </c>
    </row>
    <row r="124" spans="1:7" x14ac:dyDescent="0.55000000000000004">
      <c r="A124" s="5">
        <v>39721</v>
      </c>
      <c r="B124">
        <v>3.1743899999999998</v>
      </c>
      <c r="C124">
        <v>2.6635740000000001</v>
      </c>
      <c r="D124" s="4">
        <f>(B124/100+1)^(1/12)*D123</f>
        <v>129.46641224244627</v>
      </c>
      <c r="E124" s="4">
        <f>(C124/100+1)^(1/12)*E123</f>
        <v>126.64518889407935</v>
      </c>
      <c r="F124" s="4">
        <f>AVERAGE(D122:D124)</f>
        <v>129.13811854081467</v>
      </c>
      <c r="G124" s="4">
        <f>AVERAGE(E122:E124)</f>
        <v>126.40633859536085</v>
      </c>
    </row>
    <row r="125" spans="1:7" x14ac:dyDescent="0.55000000000000004">
      <c r="A125" s="5">
        <v>39752</v>
      </c>
      <c r="B125">
        <v>2.2017099999999998</v>
      </c>
      <c r="C125">
        <v>0.121267</v>
      </c>
      <c r="D125" s="4">
        <f>(B125/100+1)^(1/12)*D124</f>
        <v>129.7015879546737</v>
      </c>
      <c r="E125" s="4">
        <f>(C125/100+1)^(1/12)*E124</f>
        <v>126.65798002133725</v>
      </c>
      <c r="F125" s="4">
        <f>AVERAGE(D123:D125)</f>
        <v>129.43256460234051</v>
      </c>
      <c r="G125" s="4">
        <f>AVERAGE(E123:E125)</f>
        <v>126.55707755607783</v>
      </c>
    </row>
    <row r="126" spans="1:7" x14ac:dyDescent="0.55000000000000004">
      <c r="A126" s="5">
        <v>39782</v>
      </c>
      <c r="B126">
        <v>1.9362539999999999</v>
      </c>
      <c r="C126">
        <v>0.43285600000000002</v>
      </c>
      <c r="D126" s="4">
        <f>(B126/100+1)^(1/12)*D125</f>
        <v>129.90903270994241</v>
      </c>
      <c r="E126" s="4">
        <f>(C126/100+1)^(1/12)*E125</f>
        <v>126.70357685343139</v>
      </c>
      <c r="F126" s="4">
        <f>AVERAGE(D124:D126)</f>
        <v>129.69234430235414</v>
      </c>
      <c r="G126" s="4">
        <f>AVERAGE(E124:E126)</f>
        <v>126.66891525628267</v>
      </c>
    </row>
    <row r="127" spans="1:7" x14ac:dyDescent="0.55000000000000004">
      <c r="A127" s="5">
        <v>39813</v>
      </c>
      <c r="B127">
        <v>0.36348399999999997</v>
      </c>
      <c r="C127">
        <v>0.33892499999999998</v>
      </c>
      <c r="D127" s="4">
        <f>(B127/100+1)^(1/12)*D126</f>
        <v>129.94831718516281</v>
      </c>
      <c r="E127" s="4">
        <f>(C127/100+1)^(1/12)*E126</f>
        <v>126.73930722504434</v>
      </c>
      <c r="F127" s="4">
        <f>AVERAGE(D125:D127)</f>
        <v>129.85297928325966</v>
      </c>
      <c r="G127" s="4">
        <f>AVERAGE(E125:E127)</f>
        <v>126.70028803327098</v>
      </c>
    </row>
    <row r="128" spans="1:7" x14ac:dyDescent="0.55000000000000004">
      <c r="A128" s="5">
        <v>39844</v>
      </c>
      <c r="B128">
        <v>2.4036409999999999</v>
      </c>
      <c r="C128">
        <v>1.998068</v>
      </c>
      <c r="D128" s="4">
        <f>(B128/100+1)^(1/12)*D127</f>
        <v>130.20578383872805</v>
      </c>
      <c r="E128" s="4">
        <f>(C128/100+1)^(1/12)*E127</f>
        <v>126.94842711363962</v>
      </c>
      <c r="F128" s="4">
        <f>AVERAGE(D126:D128)</f>
        <v>130.02104457794442</v>
      </c>
      <c r="G128" s="4">
        <f>AVERAGE(E126:E128)</f>
        <v>126.79710373070513</v>
      </c>
    </row>
    <row r="129" spans="1:7" x14ac:dyDescent="0.55000000000000004">
      <c r="A129" s="5">
        <v>39872</v>
      </c>
      <c r="B129">
        <v>2.1435759999999999</v>
      </c>
      <c r="C129">
        <v>2.1313409999999999</v>
      </c>
      <c r="D129" s="4">
        <f>(B129/100+1)^(1/12)*D128</f>
        <v>130.43611786425234</v>
      </c>
      <c r="E129" s="4">
        <f>(C129/100+1)^(1/12)*E128</f>
        <v>127.17172938193194</v>
      </c>
      <c r="F129" s="4">
        <f>AVERAGE(D127:D129)</f>
        <v>130.19673962938109</v>
      </c>
      <c r="G129" s="4">
        <f>AVERAGE(E127:E129)</f>
        <v>126.95315457353864</v>
      </c>
    </row>
    <row r="130" spans="1:7" x14ac:dyDescent="0.55000000000000004">
      <c r="A130" s="5">
        <v>39903</v>
      </c>
      <c r="B130">
        <v>1.90829</v>
      </c>
      <c r="C130">
        <v>0.39069799999999999</v>
      </c>
      <c r="D130" s="4">
        <f>(B130/100+1)^(1/12)*D129</f>
        <v>130.64175042213498</v>
      </c>
      <c r="E130" s="4">
        <f>(C130/100+1)^(1/12)*E129</f>
        <v>127.21306020657141</v>
      </c>
      <c r="F130" s="4">
        <f>AVERAGE(D128:D130)</f>
        <v>130.42788404170511</v>
      </c>
      <c r="G130" s="4">
        <f>AVERAGE(E128:E130)</f>
        <v>127.11107223404765</v>
      </c>
    </row>
    <row r="131" spans="1:7" x14ac:dyDescent="0.55000000000000004">
      <c r="A131" s="5">
        <v>39933</v>
      </c>
      <c r="B131">
        <v>1.86117</v>
      </c>
      <c r="C131">
        <v>0.86743000000000003</v>
      </c>
      <c r="D131" s="4">
        <f>(B131/100+1)^(1/12)*D130</f>
        <v>130.84266434876076</v>
      </c>
      <c r="E131" s="4">
        <f>(C131/100+1)^(1/12)*E130</f>
        <v>127.30465364517751</v>
      </c>
      <c r="F131" s="4">
        <f>AVERAGE(D129:D131)</f>
        <v>130.64017754504937</v>
      </c>
      <c r="G131" s="4">
        <f>AVERAGE(E129:E131)</f>
        <v>127.22981441122694</v>
      </c>
    </row>
    <row r="132" spans="1:7" x14ac:dyDescent="0.55000000000000004">
      <c r="A132" s="5">
        <v>39964</v>
      </c>
      <c r="B132">
        <v>1.2937689999999999</v>
      </c>
      <c r="C132">
        <v>0.87347799999999998</v>
      </c>
      <c r="D132" s="4">
        <f>(B132/100+1)^(1/12)*D131</f>
        <v>130.9829015231762</v>
      </c>
      <c r="E132" s="4">
        <f>(C132/100+1)^(1/12)*E131</f>
        <v>127.39694956933408</v>
      </c>
      <c r="F132" s="4">
        <f>AVERAGE(D130:D132)</f>
        <v>130.82243876469065</v>
      </c>
      <c r="G132" s="4">
        <f>AVERAGE(E130:E132)</f>
        <v>127.30488780702767</v>
      </c>
    </row>
    <row r="133" spans="1:7" x14ac:dyDescent="0.55000000000000004">
      <c r="A133" s="5">
        <v>39994</v>
      </c>
      <c r="B133">
        <v>0.75584600000000002</v>
      </c>
      <c r="C133">
        <v>1.5371239999999999</v>
      </c>
      <c r="D133" s="4">
        <f>(B133/100+1)^(1/12)*D132</f>
        <v>131.06511950164821</v>
      </c>
      <c r="E133" s="4">
        <f>(C133/100+1)^(1/12)*E132</f>
        <v>127.55899847851701</v>
      </c>
      <c r="F133" s="4">
        <f>AVERAGE(D131:D133)</f>
        <v>130.96356179119508</v>
      </c>
      <c r="G133" s="4">
        <f>AVERAGE(E131:E133)</f>
        <v>127.42020056434286</v>
      </c>
    </row>
    <row r="134" spans="1:7" x14ac:dyDescent="0.55000000000000004">
      <c r="A134" s="5">
        <v>40025</v>
      </c>
      <c r="B134">
        <v>0.125833</v>
      </c>
      <c r="C134">
        <v>-0.105549</v>
      </c>
      <c r="D134" s="4">
        <f>(B134/100+1)^(1/12)*D133</f>
        <v>131.07885517925848</v>
      </c>
      <c r="E134" s="4">
        <f>(C134/100+1)^(1/12)*E133</f>
        <v>127.54777327649902</v>
      </c>
      <c r="F134" s="4">
        <f>AVERAGE(D132:D134)</f>
        <v>131.04229206802762</v>
      </c>
      <c r="G134" s="4">
        <f>AVERAGE(E132:E134)</f>
        <v>127.50124044145004</v>
      </c>
    </row>
    <row r="135" spans="1:7" x14ac:dyDescent="0.55000000000000004">
      <c r="A135" s="5">
        <v>40056</v>
      </c>
      <c r="B135">
        <v>1.6255059999999999</v>
      </c>
      <c r="C135">
        <v>1.478728</v>
      </c>
      <c r="D135" s="4">
        <f>(B135/100+1)^(1/12)*D134</f>
        <v>131.2551037963182</v>
      </c>
      <c r="E135" s="4">
        <f>(C135/100+1)^(1/12)*E134</f>
        <v>127.70389170738427</v>
      </c>
      <c r="F135" s="4">
        <f>AVERAGE(D133:D135)</f>
        <v>131.13302615907494</v>
      </c>
      <c r="G135" s="4">
        <f>AVERAGE(E133:E135)</f>
        <v>127.60355448746678</v>
      </c>
    </row>
    <row r="136" spans="1:7" x14ac:dyDescent="0.55000000000000004">
      <c r="A136" s="5">
        <v>40086</v>
      </c>
      <c r="B136">
        <v>0.91437000000000002</v>
      </c>
      <c r="C136">
        <v>1.657662</v>
      </c>
      <c r="D136" s="4">
        <f>(B136/100+1)^(1/12)*D135</f>
        <v>131.35470019518414</v>
      </c>
      <c r="E136" s="4">
        <f>(C136/100+1)^(1/12)*E135</f>
        <v>127.87897369054275</v>
      </c>
      <c r="F136" s="4">
        <f>AVERAGE(D134:D136)</f>
        <v>131.22955305692028</v>
      </c>
      <c r="G136" s="4">
        <f>AVERAGE(E134:E136)</f>
        <v>127.71021289147535</v>
      </c>
    </row>
    <row r="137" spans="1:7" x14ac:dyDescent="0.55000000000000004">
      <c r="A137" s="5">
        <v>40117</v>
      </c>
      <c r="B137">
        <v>1.1903649999999999</v>
      </c>
      <c r="C137">
        <v>1.9699660000000001</v>
      </c>
      <c r="D137" s="4">
        <f>(B137/100+1)^(1/12)*D136</f>
        <v>131.48429469047932</v>
      </c>
      <c r="E137" s="4">
        <f>(C137/100+1)^(1/12)*E136</f>
        <v>128.08703276498323</v>
      </c>
      <c r="F137" s="4">
        <f>AVERAGE(D135:D137)</f>
        <v>131.36469956066054</v>
      </c>
      <c r="G137" s="4">
        <f>AVERAGE(E135:E137)</f>
        <v>127.88996605430343</v>
      </c>
    </row>
    <row r="138" spans="1:7" x14ac:dyDescent="0.55000000000000004">
      <c r="A138" s="5">
        <v>40147</v>
      </c>
      <c r="B138">
        <v>0.51601600000000003</v>
      </c>
      <c r="C138">
        <v>1.26366</v>
      </c>
      <c r="D138" s="4">
        <f>(B138/100+1)^(1/12)*D137</f>
        <v>131.54070140827025</v>
      </c>
      <c r="E138" s="4">
        <f>(C138/100+1)^(1/12)*E137</f>
        <v>128.22113985778719</v>
      </c>
      <c r="F138" s="4">
        <f>AVERAGE(D136:D138)</f>
        <v>131.45989876464458</v>
      </c>
      <c r="G138" s="4">
        <f>AVERAGE(E136:E138)</f>
        <v>128.06238210443772</v>
      </c>
    </row>
    <row r="139" spans="1:7" x14ac:dyDescent="0.55000000000000004">
      <c r="A139" s="5">
        <v>40178</v>
      </c>
      <c r="B139">
        <v>0.46081</v>
      </c>
      <c r="C139">
        <v>0.68494100000000002</v>
      </c>
      <c r="D139" s="4">
        <f>(B139/100+1)^(1/12)*D138</f>
        <v>131.59110776162854</v>
      </c>
      <c r="E139" s="4">
        <f>(C139/100+1)^(1/12)*E138</f>
        <v>128.29409769904115</v>
      </c>
      <c r="F139" s="4">
        <f>AVERAGE(D137:D139)</f>
        <v>131.5387012867927</v>
      </c>
      <c r="G139" s="4">
        <f>AVERAGE(E137:E139)</f>
        <v>128.2007567739372</v>
      </c>
    </row>
    <row r="140" spans="1:7" x14ac:dyDescent="0.55000000000000004">
      <c r="A140" s="5">
        <v>40209</v>
      </c>
      <c r="B140">
        <v>0.68011100000000002</v>
      </c>
      <c r="C140">
        <v>0.800925</v>
      </c>
      <c r="D140" s="4">
        <f>(B140/100+1)^(1/12)*D139</f>
        <v>131.66545675298732</v>
      </c>
      <c r="E140" s="4">
        <f>(C140/100+1)^(1/12)*E139</f>
        <v>128.37941325655828</v>
      </c>
      <c r="F140" s="4">
        <f>AVERAGE(D138:D140)</f>
        <v>131.59908864096204</v>
      </c>
      <c r="G140" s="4">
        <f>AVERAGE(E138:E140)</f>
        <v>128.29821693779553</v>
      </c>
    </row>
    <row r="141" spans="1:7" x14ac:dyDescent="0.55000000000000004">
      <c r="A141" s="5">
        <v>40237</v>
      </c>
      <c r="B141">
        <v>-0.106628</v>
      </c>
      <c r="C141">
        <v>2.3999999999999998E-3</v>
      </c>
      <c r="D141" s="4">
        <f>(B141/100+1)^(1/12)*D140</f>
        <v>131.65375167787644</v>
      </c>
      <c r="E141" s="4">
        <f>(C141/100+1)^(1/12)*E140</f>
        <v>128.3796700125605</v>
      </c>
      <c r="F141" s="4">
        <f>AVERAGE(D139:D141)</f>
        <v>131.63677206416412</v>
      </c>
      <c r="G141" s="4">
        <f>AVERAGE(E139:E141)</f>
        <v>128.35106032271997</v>
      </c>
    </row>
    <row r="142" spans="1:7" x14ac:dyDescent="0.55000000000000004">
      <c r="A142" s="5">
        <v>40268</v>
      </c>
      <c r="B142">
        <v>-0.28606399999999998</v>
      </c>
      <c r="C142">
        <v>0.14649799999999999</v>
      </c>
      <c r="D142" s="4">
        <f>(B142/100+1)^(1/12)*D141</f>
        <v>131.62232595444371</v>
      </c>
      <c r="E142" s="4">
        <f>(C142/100+1)^(1/12)*E141</f>
        <v>128.39533230298954</v>
      </c>
      <c r="F142" s="4">
        <f>AVERAGE(D140:D142)</f>
        <v>131.64717812843583</v>
      </c>
      <c r="G142" s="4">
        <f>AVERAGE(E140:E142)</f>
        <v>128.38480519070276</v>
      </c>
    </row>
    <row r="143" spans="1:7" x14ac:dyDescent="0.55000000000000004">
      <c r="A143" s="5">
        <v>40298</v>
      </c>
      <c r="B143">
        <v>0.45261600000000002</v>
      </c>
      <c r="C143">
        <v>0.47021000000000002</v>
      </c>
      <c r="D143" s="4">
        <f>(B143/100+1)^(1/12)*D142</f>
        <v>131.67186857148471</v>
      </c>
      <c r="E143" s="4">
        <f>(C143/100+1)^(1/12)*E142</f>
        <v>128.44553484267331</v>
      </c>
      <c r="F143" s="4">
        <f>AVERAGE(D141:D143)</f>
        <v>131.6493154012683</v>
      </c>
      <c r="G143" s="4">
        <f>AVERAGE(E141:E143)</f>
        <v>128.40684571940778</v>
      </c>
    </row>
    <row r="144" spans="1:7" x14ac:dyDescent="0.55000000000000004">
      <c r="A144" s="5">
        <v>40329</v>
      </c>
      <c r="B144">
        <v>0.27574799999999999</v>
      </c>
      <c r="C144">
        <v>0.17774499999999999</v>
      </c>
      <c r="D144" s="4">
        <f>(B144/100+1)^(1/12)*D143</f>
        <v>131.70208727739205</v>
      </c>
      <c r="E144" s="4">
        <f>(C144/100+1)^(1/12)*E143</f>
        <v>128.46454482054219</v>
      </c>
      <c r="F144" s="4">
        <f>AVERAGE(D142:D144)</f>
        <v>131.66542726777348</v>
      </c>
      <c r="G144" s="4">
        <f>AVERAGE(E142:E144)</f>
        <v>128.43513732206836</v>
      </c>
    </row>
    <row r="145" spans="1:7" x14ac:dyDescent="0.55000000000000004">
      <c r="A145" s="5">
        <v>40359</v>
      </c>
      <c r="B145">
        <v>1.264753</v>
      </c>
      <c r="C145">
        <v>0.58476099999999998</v>
      </c>
      <c r="D145" s="4">
        <f>(B145/100+1)^(1/12)*D144</f>
        <v>131.84009791655043</v>
      </c>
      <c r="E145" s="4">
        <f>(C145/100+1)^(1/12)*E144</f>
        <v>128.52697854441342</v>
      </c>
      <c r="F145" s="4">
        <f>AVERAGE(D143:D145)</f>
        <v>131.73801792180907</v>
      </c>
      <c r="G145" s="4">
        <f>AVERAGE(E143:E145)</f>
        <v>128.47901940254295</v>
      </c>
    </row>
    <row r="146" spans="1:7" x14ac:dyDescent="0.55000000000000004">
      <c r="A146" s="5">
        <v>40390</v>
      </c>
      <c r="B146">
        <v>0.63230500000000001</v>
      </c>
      <c r="C146">
        <v>1.240599</v>
      </c>
      <c r="D146" s="4">
        <f>(B146/100+1)^(1/12)*D145</f>
        <v>131.9093666938827</v>
      </c>
      <c r="E146" s="4">
        <f>(C146/100+1)^(1/12)*E145</f>
        <v>128.65910430695075</v>
      </c>
      <c r="F146" s="4">
        <f>AVERAGE(D144:D146)</f>
        <v>131.8171839626084</v>
      </c>
      <c r="G146" s="4">
        <f>AVERAGE(E144:E146)</f>
        <v>128.55020922396878</v>
      </c>
    </row>
    <row r="147" spans="1:7" x14ac:dyDescent="0.55000000000000004">
      <c r="A147" s="5">
        <v>40421</v>
      </c>
      <c r="B147">
        <v>0.43020599999999998</v>
      </c>
      <c r="C147">
        <v>1.005403</v>
      </c>
      <c r="D147" s="4">
        <f>(B147/100+1)^(1/12)*D146</f>
        <v>131.95656387118913</v>
      </c>
      <c r="E147" s="4">
        <f>(C147/100+1)^(1/12)*E146</f>
        <v>128.76640595153665</v>
      </c>
      <c r="F147" s="4">
        <f>AVERAGE(D145:D147)</f>
        <v>131.90200949387409</v>
      </c>
      <c r="G147" s="4">
        <f>AVERAGE(E145:E147)</f>
        <v>128.65082960096694</v>
      </c>
    </row>
    <row r="148" spans="1:7" x14ac:dyDescent="0.55000000000000004">
      <c r="A148" s="5">
        <v>40451</v>
      </c>
      <c r="B148">
        <v>1.5362720000000001</v>
      </c>
      <c r="C148">
        <v>1.6613169999999999</v>
      </c>
      <c r="D148" s="4">
        <f>(B148/100+1)^(1/12)*D147</f>
        <v>132.12432022081526</v>
      </c>
      <c r="E148" s="4">
        <f>(C148/100+1)^(1/12)*E147</f>
        <v>128.94333096951897</v>
      </c>
      <c r="F148" s="4">
        <f>AVERAGE(D146:D148)</f>
        <v>131.99675026196238</v>
      </c>
      <c r="G148" s="4">
        <f>AVERAGE(E146:E148)</f>
        <v>128.78961374266879</v>
      </c>
    </row>
    <row r="149" spans="1:7" x14ac:dyDescent="0.55000000000000004">
      <c r="A149" s="5">
        <v>40482</v>
      </c>
      <c r="B149">
        <v>1.126091</v>
      </c>
      <c r="C149">
        <v>0.96544600000000003</v>
      </c>
      <c r="D149" s="4">
        <f>(B149/100+1)^(1/12)*D148</f>
        <v>132.24767153423889</v>
      </c>
      <c r="E149" s="4">
        <f>(C149/100+1)^(1/12)*E148</f>
        <v>129.04661458899068</v>
      </c>
      <c r="F149" s="4">
        <f>AVERAGE(D147:D149)</f>
        <v>132.1095185420811</v>
      </c>
      <c r="G149" s="4">
        <f>AVERAGE(E147:E149)</f>
        <v>128.91878383668211</v>
      </c>
    </row>
    <row r="150" spans="1:7" x14ac:dyDescent="0.55000000000000004">
      <c r="A150" s="5">
        <v>40512</v>
      </c>
      <c r="B150">
        <v>1.3182990000000001</v>
      </c>
      <c r="C150">
        <v>1.6235580000000001</v>
      </c>
      <c r="D150" s="4">
        <f>(B150/100+1)^(1/12)*D149</f>
        <v>132.39208599365961</v>
      </c>
      <c r="E150" s="4">
        <f>(C150/100+1)^(1/12)*E149</f>
        <v>129.21992424161505</v>
      </c>
      <c r="F150" s="4">
        <f>AVERAGE(D148:D150)</f>
        <v>132.2546925829046</v>
      </c>
      <c r="G150" s="4">
        <f>AVERAGE(E148:E150)</f>
        <v>129.06995660004156</v>
      </c>
    </row>
    <row r="151" spans="1:7" x14ac:dyDescent="0.55000000000000004">
      <c r="A151" s="5">
        <v>40543</v>
      </c>
      <c r="B151">
        <v>1.3933800000000001</v>
      </c>
      <c r="C151">
        <v>1.5638989999999999</v>
      </c>
      <c r="D151" s="4">
        <f>(B151/100+1)^(1/12)*D150</f>
        <v>132.54483996513403</v>
      </c>
      <c r="E151" s="4">
        <f>(C151/100+1)^(1/12)*E150</f>
        <v>129.38713481461119</v>
      </c>
      <c r="F151" s="4">
        <f>AVERAGE(D149:D151)</f>
        <v>132.39486583101083</v>
      </c>
      <c r="G151" s="4">
        <f>AVERAGE(E149:E151)</f>
        <v>129.21789121507231</v>
      </c>
    </row>
    <row r="152" spans="1:7" x14ac:dyDescent="0.55000000000000004">
      <c r="A152" s="5">
        <v>40574</v>
      </c>
      <c r="B152">
        <v>2.2732260000000002</v>
      </c>
      <c r="C152">
        <v>3.0173000000000001</v>
      </c>
      <c r="D152" s="4">
        <f>(B152/100+1)^(1/12)*D151</f>
        <v>132.79334825746255</v>
      </c>
      <c r="E152" s="4">
        <f>(C152/100+1)^(1/12)*E151</f>
        <v>129.70805372196196</v>
      </c>
      <c r="F152" s="4">
        <f>AVERAGE(D150:D152)</f>
        <v>132.57675807208537</v>
      </c>
      <c r="G152" s="4">
        <f>AVERAGE(E150:E152)</f>
        <v>129.43837092606273</v>
      </c>
    </row>
    <row r="153" spans="1:7" x14ac:dyDescent="0.55000000000000004">
      <c r="A153" s="5">
        <v>40602</v>
      </c>
      <c r="B153">
        <v>2.8169689999999998</v>
      </c>
      <c r="C153">
        <v>3.1375959999999998</v>
      </c>
      <c r="D153" s="4">
        <f>(B153/100+1)^(1/12)*D152</f>
        <v>133.10112342500986</v>
      </c>
      <c r="E153" s="4">
        <f>(C153/100+1)^(1/12)*E152</f>
        <v>130.04241510133011</v>
      </c>
      <c r="F153" s="4">
        <f>AVERAGE(D151:D153)</f>
        <v>132.8131038825355</v>
      </c>
      <c r="G153" s="4">
        <f>AVERAGE(E151:E153)</f>
        <v>129.71253454596774</v>
      </c>
    </row>
    <row r="154" spans="1:7" x14ac:dyDescent="0.55000000000000004">
      <c r="A154" s="5">
        <v>40633</v>
      </c>
      <c r="B154">
        <v>1.7441899999999999</v>
      </c>
      <c r="C154">
        <v>2.7485490000000001</v>
      </c>
      <c r="D154" s="4">
        <f>(B154/100+1)^(1/12)*D153</f>
        <v>133.29305524688135</v>
      </c>
      <c r="E154" s="4">
        <f>(C154/100+1)^(1/12)*E153</f>
        <v>130.3365840701382</v>
      </c>
      <c r="F154" s="4">
        <f>AVERAGE(D152:D154)</f>
        <v>133.06250897645126</v>
      </c>
      <c r="G154" s="4">
        <f>AVERAGE(E152:E154)</f>
        <v>130.02901763114343</v>
      </c>
    </row>
    <row r="155" spans="1:7" x14ac:dyDescent="0.55000000000000004">
      <c r="A155" s="5">
        <v>40663</v>
      </c>
      <c r="B155">
        <v>2.2492190000000001</v>
      </c>
      <c r="C155">
        <v>2.5301550000000002</v>
      </c>
      <c r="D155" s="4">
        <f>(B155/100+1)^(1/12)*D154</f>
        <v>133.54035383094865</v>
      </c>
      <c r="E155" s="4">
        <f>(C155/100+1)^(1/12)*E154</f>
        <v>130.60825760915938</v>
      </c>
      <c r="F155" s="4">
        <f>AVERAGE(D153:D155)</f>
        <v>133.31151083427994</v>
      </c>
      <c r="G155" s="4">
        <f>AVERAGE(E153:E155)</f>
        <v>130.32908559354257</v>
      </c>
    </row>
    <row r="156" spans="1:7" x14ac:dyDescent="0.55000000000000004">
      <c r="A156" s="5">
        <v>40694</v>
      </c>
      <c r="B156">
        <v>2.3058160000000001</v>
      </c>
      <c r="C156">
        <v>3.7601260000000001</v>
      </c>
      <c r="D156" s="4">
        <f>(B156/100+1)^(1/12)*D155</f>
        <v>133.79428086393105</v>
      </c>
      <c r="E156" s="4">
        <f>(C156/100+1)^(1/12)*E155</f>
        <v>131.01062242418703</v>
      </c>
      <c r="F156" s="4">
        <f>AVERAGE(D154:D156)</f>
        <v>133.54256331392034</v>
      </c>
      <c r="G156" s="4">
        <f>AVERAGE(E154:E156)</f>
        <v>130.65182136782821</v>
      </c>
    </row>
    <row r="157" spans="1:7" x14ac:dyDescent="0.55000000000000004">
      <c r="A157" s="5">
        <v>40724</v>
      </c>
      <c r="B157">
        <v>1.926728</v>
      </c>
      <c r="C157">
        <v>1.830541</v>
      </c>
      <c r="D157" s="4">
        <f>(B157/100+1)^(1/12)*D156</f>
        <v>134.00722783299182</v>
      </c>
      <c r="E157" s="4">
        <f>(C157/100+1)^(1/12)*E156</f>
        <v>131.20881529934204</v>
      </c>
      <c r="F157" s="4">
        <f>AVERAGE(D155:D157)</f>
        <v>133.78062084262385</v>
      </c>
      <c r="G157" s="4">
        <f>AVERAGE(E155:E157)</f>
        <v>130.94256511089614</v>
      </c>
    </row>
    <row r="158" spans="1:7" x14ac:dyDescent="0.55000000000000004">
      <c r="A158" s="5">
        <v>40755</v>
      </c>
      <c r="B158">
        <v>2.5370309999999998</v>
      </c>
      <c r="C158">
        <v>2.5219299999999998</v>
      </c>
      <c r="D158" s="4">
        <f>(B158/100+1)^(1/12)*D157</f>
        <v>134.28730291156427</v>
      </c>
      <c r="E158" s="4">
        <f>(C158/100+1)^(1/12)*E157</f>
        <v>131.48142792204106</v>
      </c>
      <c r="F158" s="4">
        <f>AVERAGE(D156:D158)</f>
        <v>134.0296038694957</v>
      </c>
      <c r="G158" s="4">
        <f>AVERAGE(E156:E158)</f>
        <v>131.23362188185669</v>
      </c>
    </row>
    <row r="159" spans="1:7" x14ac:dyDescent="0.55000000000000004">
      <c r="A159" s="5">
        <v>40786</v>
      </c>
      <c r="B159">
        <v>3.1779709999999999</v>
      </c>
      <c r="C159">
        <v>3.4196550000000001</v>
      </c>
      <c r="D159" s="4">
        <f>(B159/100+1)^(1/12)*D158</f>
        <v>134.63785994064094</v>
      </c>
      <c r="E159" s="4">
        <f>(C159/100+1)^(1/12)*E158</f>
        <v>131.85036479440194</v>
      </c>
      <c r="F159" s="4">
        <f>AVERAGE(D157:D159)</f>
        <v>134.31079689506566</v>
      </c>
      <c r="G159" s="4">
        <f>AVERAGE(E157:E159)</f>
        <v>131.51353600526167</v>
      </c>
    </row>
    <row r="160" spans="1:7" x14ac:dyDescent="0.55000000000000004">
      <c r="A160" s="5">
        <v>40816</v>
      </c>
      <c r="B160">
        <v>2.4919769999999999</v>
      </c>
      <c r="C160">
        <v>2.5344530000000001</v>
      </c>
      <c r="D160" s="4">
        <f>(B160/100+1)^(1/12)*D159</f>
        <v>134.9143118362808</v>
      </c>
      <c r="E160" s="4">
        <f>(C160/100+1)^(1/12)*E159</f>
        <v>132.12565519912954</v>
      </c>
      <c r="F160" s="4">
        <f>AVERAGE(D158:D160)</f>
        <v>134.61315822949533</v>
      </c>
      <c r="G160" s="4">
        <f>AVERAGE(E158:E160)</f>
        <v>131.81914930519085</v>
      </c>
    </row>
    <row r="161" spans="1:7" x14ac:dyDescent="0.55000000000000004">
      <c r="A161" s="5">
        <v>40847</v>
      </c>
      <c r="B161">
        <v>2.022265</v>
      </c>
      <c r="C161">
        <v>1.6068739999999999</v>
      </c>
      <c r="D161" s="4">
        <f>(B161/100+1)^(1/12)*D160</f>
        <v>135.13959173821291</v>
      </c>
      <c r="E161" s="4">
        <f>(C161/100+1)^(1/12)*E160</f>
        <v>132.3012898016332</v>
      </c>
      <c r="F161" s="4">
        <f>AVERAGE(D159:D161)</f>
        <v>134.89725450504488</v>
      </c>
      <c r="G161" s="4">
        <f>AVERAGE(E159:E161)</f>
        <v>132.09243659838822</v>
      </c>
    </row>
    <row r="162" spans="1:7" x14ac:dyDescent="0.55000000000000004">
      <c r="A162" s="5">
        <v>40877</v>
      </c>
      <c r="B162">
        <v>1.8470139999999999</v>
      </c>
      <c r="C162">
        <v>2.3183150000000001</v>
      </c>
      <c r="D162" s="4">
        <f>(B162/100+1)^(1/12)*D161</f>
        <v>135.34585531935608</v>
      </c>
      <c r="E162" s="4">
        <f>(C162/100+1)^(1/12)*E161</f>
        <v>132.55421020914417</v>
      </c>
      <c r="F162" s="4">
        <f>AVERAGE(D160:D162)</f>
        <v>135.13325296461659</v>
      </c>
      <c r="G162" s="4">
        <f>AVERAGE(E160:E162)</f>
        <v>132.32705173663564</v>
      </c>
    </row>
    <row r="163" spans="1:7" x14ac:dyDescent="0.55000000000000004">
      <c r="A163" s="5">
        <v>40908</v>
      </c>
      <c r="B163">
        <v>2.374333</v>
      </c>
      <c r="C163">
        <v>1.7773559999999999</v>
      </c>
      <c r="D163" s="4">
        <f>(B163/100+1)^(1/12)*D162</f>
        <v>135.61078129017869</v>
      </c>
      <c r="E163" s="4">
        <f>(C163/100+1)^(1/12)*E162</f>
        <v>132.74895880895045</v>
      </c>
      <c r="F163" s="4">
        <f>AVERAGE(D161:D163)</f>
        <v>135.36540944924923</v>
      </c>
      <c r="G163" s="4">
        <f>AVERAGE(E161:E163)</f>
        <v>132.53481960657595</v>
      </c>
    </row>
    <row r="164" spans="1:7" x14ac:dyDescent="0.55000000000000004">
      <c r="A164" s="5">
        <v>40939</v>
      </c>
      <c r="B164">
        <v>3.198089</v>
      </c>
      <c r="C164">
        <v>3.0882529999999999</v>
      </c>
      <c r="D164" s="4">
        <f>(B164/100+1)^(1/12)*D163</f>
        <v>135.96700230312712</v>
      </c>
      <c r="E164" s="4">
        <f>(C164/100+1)^(1/12)*E163</f>
        <v>133.08585175546648</v>
      </c>
      <c r="F164" s="4">
        <f>AVERAGE(D162:D164)</f>
        <v>135.6412129708873</v>
      </c>
      <c r="G164" s="4">
        <f>AVERAGE(E162:E164)</f>
        <v>132.7963402578537</v>
      </c>
    </row>
    <row r="165" spans="1:7" x14ac:dyDescent="0.55000000000000004">
      <c r="A165" s="5">
        <v>40968</v>
      </c>
      <c r="B165">
        <v>1.684552</v>
      </c>
      <c r="C165">
        <v>1.033879</v>
      </c>
      <c r="D165" s="4">
        <f>(B165/100+1)^(1/12)*D164</f>
        <v>136.1564138646923</v>
      </c>
      <c r="E165" s="4">
        <f>(C165/100+1)^(1/12)*E164</f>
        <v>133.19997420054904</v>
      </c>
      <c r="F165" s="4">
        <f>AVERAGE(D163:D165)</f>
        <v>135.91139915266604</v>
      </c>
      <c r="G165" s="4">
        <f>AVERAGE(E163:E165)</f>
        <v>133.0115949216553</v>
      </c>
    </row>
    <row r="166" spans="1:7" x14ac:dyDescent="0.55000000000000004">
      <c r="A166" s="5">
        <v>40999</v>
      </c>
      <c r="B166">
        <v>2.420296</v>
      </c>
      <c r="C166">
        <v>2.3346520000000002</v>
      </c>
      <c r="D166" s="4">
        <f>(B166/100+1)^(1/12)*D165</f>
        <v>136.42802952238361</v>
      </c>
      <c r="E166" s="4">
        <f>(C166/100+1)^(1/12)*E165</f>
        <v>133.45638820016623</v>
      </c>
      <c r="F166" s="4">
        <f>AVERAGE(D164:D166)</f>
        <v>136.18381523006767</v>
      </c>
      <c r="G166" s="4">
        <f>AVERAGE(E164:E166)</f>
        <v>133.24740471872724</v>
      </c>
    </row>
    <row r="167" spans="1:7" x14ac:dyDescent="0.55000000000000004">
      <c r="A167" s="5">
        <v>41029</v>
      </c>
      <c r="B167">
        <v>2.2851340000000002</v>
      </c>
      <c r="C167">
        <v>1.907106</v>
      </c>
      <c r="D167" s="4">
        <f>(B167/100+1)^(1/12)*D166</f>
        <v>136.68514454653183</v>
      </c>
      <c r="E167" s="4">
        <f>(C167/100+1)^(1/12)*E166</f>
        <v>133.66665279901673</v>
      </c>
      <c r="F167" s="4">
        <f>AVERAGE(D165:D167)</f>
        <v>136.42319597786926</v>
      </c>
      <c r="G167" s="4">
        <f>AVERAGE(E165:E167)</f>
        <v>133.44100506657733</v>
      </c>
    </row>
    <row r="168" spans="1:7" x14ac:dyDescent="0.55000000000000004">
      <c r="A168" s="5">
        <v>41060</v>
      </c>
      <c r="B168">
        <v>1.7320720000000001</v>
      </c>
      <c r="C168">
        <v>0.99159799999999998</v>
      </c>
      <c r="D168" s="4">
        <f>(B168/100+1)^(1/12)*D167</f>
        <v>136.88088586653456</v>
      </c>
      <c r="E168" s="4">
        <f>(C168/100+1)^(1/12)*E167</f>
        <v>133.77660695498386</v>
      </c>
      <c r="F168" s="4">
        <f>AVERAGE(D166:D168)</f>
        <v>136.66468664515</v>
      </c>
      <c r="G168" s="4">
        <f>AVERAGE(E166:E168)</f>
        <v>133.63321598472228</v>
      </c>
    </row>
    <row r="169" spans="1:7" x14ac:dyDescent="0.55000000000000004">
      <c r="A169" s="5">
        <v>41090</v>
      </c>
      <c r="B169">
        <v>1.9220630000000001</v>
      </c>
      <c r="C169">
        <v>1.850711</v>
      </c>
      <c r="D169" s="4">
        <f>(B169/100+1)^(1/12)*D168</f>
        <v>137.09822256837714</v>
      </c>
      <c r="E169" s="4">
        <f>(C169/100+1)^(1/12)*E168</f>
        <v>133.98119549226595</v>
      </c>
      <c r="F169" s="4">
        <f>AVERAGE(D167:D169)</f>
        <v>136.88808432714785</v>
      </c>
      <c r="G169" s="4">
        <f>AVERAGE(E167:E169)</f>
        <v>133.80815174875551</v>
      </c>
    </row>
    <row r="170" spans="1:7" x14ac:dyDescent="0.55000000000000004">
      <c r="A170" s="5">
        <v>41121</v>
      </c>
      <c r="B170">
        <v>2.0837110000000001</v>
      </c>
      <c r="C170">
        <v>1.001044</v>
      </c>
      <c r="D170" s="4">
        <f>(B170/100+1)^(1/12)*D169</f>
        <v>137.33403971530296</v>
      </c>
      <c r="E170" s="4">
        <f>(C170/100+1)^(1/12)*E169</f>
        <v>134.09245350526649</v>
      </c>
      <c r="F170" s="4">
        <f>AVERAGE(D168:D170)</f>
        <v>137.10438271673823</v>
      </c>
      <c r="G170" s="4">
        <f>AVERAGE(E168:E170)</f>
        <v>133.95008531750543</v>
      </c>
    </row>
    <row r="171" spans="1:7" x14ac:dyDescent="0.55000000000000004">
      <c r="A171" s="5">
        <v>41152</v>
      </c>
      <c r="B171">
        <v>2.4238659999999999</v>
      </c>
      <c r="C171">
        <v>2.3564340000000001</v>
      </c>
      <c r="D171" s="4">
        <f>(B171/100+1)^(1/12)*D170</f>
        <v>137.6084042980969</v>
      </c>
      <c r="E171" s="4">
        <f>(C171/100+1)^(1/12)*E170</f>
        <v>134.3529683733214</v>
      </c>
      <c r="F171" s="4">
        <f>AVERAGE(D169:D171)</f>
        <v>137.34688886059232</v>
      </c>
      <c r="G171" s="4">
        <f>AVERAGE(E169:E171)</f>
        <v>134.14220579028463</v>
      </c>
    </row>
    <row r="172" spans="1:7" x14ac:dyDescent="0.55000000000000004">
      <c r="A172" s="5">
        <v>41182</v>
      </c>
      <c r="B172">
        <v>2.2866040000000001</v>
      </c>
      <c r="C172">
        <v>2.2473329999999998</v>
      </c>
      <c r="D172" s="4">
        <f>(B172/100+1)^(1/12)*D171</f>
        <v>137.86790899422658</v>
      </c>
      <c r="E172" s="4">
        <f>(C172/100+1)^(1/12)*E171</f>
        <v>134.60202651600068</v>
      </c>
      <c r="F172" s="4">
        <f>AVERAGE(D170:D172)</f>
        <v>137.60345100254213</v>
      </c>
      <c r="G172" s="4">
        <f>AVERAGE(E170:E172)</f>
        <v>134.34914946486288</v>
      </c>
    </row>
    <row r="173" spans="1:7" x14ac:dyDescent="0.55000000000000004">
      <c r="A173" s="5">
        <v>41213</v>
      </c>
      <c r="B173">
        <v>1.875048</v>
      </c>
      <c r="C173">
        <v>2.4261349999999999</v>
      </c>
      <c r="D173" s="4">
        <f>(B173/100+1)^(1/12)*D172</f>
        <v>138.08150364764086</v>
      </c>
      <c r="E173" s="4">
        <f>(C173/100+1)^(1/12)*E172</f>
        <v>134.87118209081788</v>
      </c>
      <c r="F173" s="4">
        <f>AVERAGE(D171:D173)</f>
        <v>137.85260564665478</v>
      </c>
      <c r="G173" s="4">
        <f>AVERAGE(E171:E173)</f>
        <v>134.60872566004664</v>
      </c>
    </row>
    <row r="174" spans="1:7" x14ac:dyDescent="0.55000000000000004">
      <c r="A174" s="5">
        <v>41243</v>
      </c>
      <c r="B174">
        <v>2.072155</v>
      </c>
      <c r="C174">
        <v>1.7091810000000001</v>
      </c>
      <c r="D174" s="4">
        <f>(B174/100+1)^(1/12)*D173</f>
        <v>138.31770720582034</v>
      </c>
      <c r="E174" s="4">
        <f>(C174/100+1)^(1/12)*E173</f>
        <v>135.06179284848415</v>
      </c>
      <c r="F174" s="4">
        <f>AVERAGE(D172:D174)</f>
        <v>138.08903994922926</v>
      </c>
      <c r="G174" s="4">
        <f>AVERAGE(E172:E174)</f>
        <v>134.84500048510088</v>
      </c>
    </row>
    <row r="175" spans="1:7" x14ac:dyDescent="0.55000000000000004">
      <c r="A175" s="5">
        <v>41274</v>
      </c>
      <c r="B175">
        <v>1.7906500000000001</v>
      </c>
      <c r="C175">
        <v>1.2927979999999999</v>
      </c>
      <c r="D175" s="4">
        <f>(B175/100+1)^(1/12)*D174</f>
        <v>138.52243122546804</v>
      </c>
      <c r="E175" s="4">
        <f>(C175/100+1)^(1/12)*E174</f>
        <v>135.20644407729873</v>
      </c>
      <c r="F175" s="4">
        <f>AVERAGE(D173:D175)</f>
        <v>138.30721402630977</v>
      </c>
      <c r="G175" s="4">
        <f>AVERAGE(E173:E175)</f>
        <v>135.04647300553358</v>
      </c>
    </row>
    <row r="176" spans="1:7" x14ac:dyDescent="0.55000000000000004">
      <c r="A176" s="5">
        <v>41305</v>
      </c>
      <c r="B176">
        <v>2.7418079999999998</v>
      </c>
      <c r="C176">
        <v>2.0343170000000002</v>
      </c>
      <c r="D176" s="4">
        <f>(B176/100+1)^(1/12)*D175</f>
        <v>138.83502377010905</v>
      </c>
      <c r="E176" s="4">
        <f>(C176/100+1)^(1/12)*E175</f>
        <v>135.43354493884732</v>
      </c>
      <c r="F176" s="4">
        <f>AVERAGE(D174:D176)</f>
        <v>138.55838740046582</v>
      </c>
      <c r="G176" s="4">
        <f>AVERAGE(E174:E176)</f>
        <v>135.23392728821005</v>
      </c>
    </row>
    <row r="177" spans="1:7" x14ac:dyDescent="0.55000000000000004">
      <c r="A177" s="5">
        <v>41333</v>
      </c>
      <c r="B177">
        <v>2.4515419999999999</v>
      </c>
      <c r="C177">
        <v>2.3212929999999998</v>
      </c>
      <c r="D177" s="4">
        <f>(B177/100+1)^(1/12)*D176</f>
        <v>139.11551908459936</v>
      </c>
      <c r="E177" s="4">
        <f>(C177/100+1)^(1/12)*E176</f>
        <v>135.69278238841608</v>
      </c>
      <c r="F177" s="4">
        <f>AVERAGE(D175:D177)</f>
        <v>138.82432469339213</v>
      </c>
      <c r="G177" s="4">
        <f>AVERAGE(E175:E177)</f>
        <v>135.44425713485404</v>
      </c>
    </row>
    <row r="178" spans="1:7" x14ac:dyDescent="0.55000000000000004">
      <c r="A178" s="5">
        <v>41364</v>
      </c>
      <c r="B178">
        <v>1.2153579999999999</v>
      </c>
      <c r="C178">
        <v>0.84691799999999995</v>
      </c>
      <c r="D178" s="4">
        <f>(B178/100+1)^(1/12)*D177</f>
        <v>139.25563624553411</v>
      </c>
      <c r="E178" s="4">
        <f>(C178/100+1)^(1/12)*E177</f>
        <v>135.78817986375267</v>
      </c>
      <c r="F178" s="4">
        <f>AVERAGE(D176:D178)</f>
        <v>139.06872636674748</v>
      </c>
      <c r="G178" s="4">
        <f>AVERAGE(E176:E178)</f>
        <v>135.63816906367205</v>
      </c>
    </row>
    <row r="179" spans="1:7" x14ac:dyDescent="0.55000000000000004">
      <c r="A179" s="5">
        <v>41394</v>
      </c>
      <c r="B179">
        <v>2.0888840000000002</v>
      </c>
      <c r="C179">
        <v>0.67435100000000003</v>
      </c>
      <c r="D179" s="4">
        <f>(B179/100+1)^(1/12)*D178</f>
        <v>139.49575332537717</v>
      </c>
      <c r="E179" s="4">
        <f>(C179/100+1)^(1/12)*E178</f>
        <v>135.86425243822879</v>
      </c>
      <c r="F179" s="4">
        <f>AVERAGE(D177:D179)</f>
        <v>139.28896955183686</v>
      </c>
      <c r="G179" s="4">
        <f>AVERAGE(E177:E179)</f>
        <v>135.7817382301325</v>
      </c>
    </row>
    <row r="180" spans="1:7" x14ac:dyDescent="0.55000000000000004">
      <c r="A180" s="5">
        <v>41425</v>
      </c>
      <c r="B180">
        <v>1.9563820000000001</v>
      </c>
      <c r="C180">
        <v>0.93209799999999998</v>
      </c>
      <c r="D180" s="4">
        <f>(B180/100+1)^(1/12)*D179</f>
        <v>139.72116169926684</v>
      </c>
      <c r="E180" s="4">
        <f>(C180/100+1)^(1/12)*E179</f>
        <v>135.96933659023134</v>
      </c>
      <c r="F180" s="4">
        <f>AVERAGE(D178:D180)</f>
        <v>139.49085042339269</v>
      </c>
      <c r="G180" s="4">
        <f>AVERAGE(E178:E180)</f>
        <v>135.87392296407094</v>
      </c>
    </row>
    <row r="181" spans="1:7" x14ac:dyDescent="0.55000000000000004">
      <c r="A181" s="5">
        <v>41455</v>
      </c>
      <c r="B181">
        <v>2.1372499999999999</v>
      </c>
      <c r="C181">
        <v>1.887084</v>
      </c>
      <c r="D181" s="4">
        <f>(B181/100+1)^(1/12)*D180</f>
        <v>139.96760602570217</v>
      </c>
      <c r="E181" s="4">
        <f>(C181/100+1)^(1/12)*E180</f>
        <v>136.18133051493109</v>
      </c>
      <c r="F181" s="4">
        <f>AVERAGE(D179:D181)</f>
        <v>139.72817368344872</v>
      </c>
      <c r="G181" s="4">
        <f>AVERAGE(E179:E181)</f>
        <v>136.0049731811304</v>
      </c>
    </row>
    <row r="182" spans="1:7" x14ac:dyDescent="0.55000000000000004">
      <c r="A182" s="5">
        <v>41486</v>
      </c>
      <c r="B182">
        <v>2.0032000000000001</v>
      </c>
      <c r="C182">
        <v>1.951875</v>
      </c>
      <c r="D182" s="4">
        <f>(B182/100+1)^(1/12)*D181</f>
        <v>140.19914043416068</v>
      </c>
      <c r="E182" s="4">
        <f>(C182/100+1)^(1/12)*E181</f>
        <v>136.40088069906224</v>
      </c>
      <c r="F182" s="4">
        <f>AVERAGE(D180:D182)</f>
        <v>139.96263605304321</v>
      </c>
      <c r="G182" s="4">
        <f>AVERAGE(E180:E182)</f>
        <v>136.18384926807491</v>
      </c>
    </row>
    <row r="183" spans="1:7" x14ac:dyDescent="0.55000000000000004">
      <c r="A183" s="5">
        <v>41517</v>
      </c>
      <c r="B183">
        <v>2.1480299999999999</v>
      </c>
      <c r="C183">
        <v>2.4992930000000002</v>
      </c>
      <c r="D183" s="4">
        <f>(B183/100+1)^(1/12)*D182</f>
        <v>140.44766305004191</v>
      </c>
      <c r="E183" s="4">
        <f>(C183/100+1)^(1/12)*E182</f>
        <v>136.68176561583678</v>
      </c>
      <c r="F183" s="4">
        <f>AVERAGE(D181:D183)</f>
        <v>140.20480316996824</v>
      </c>
      <c r="G183" s="4">
        <f>AVERAGE(E181:E183)</f>
        <v>136.42132560994335</v>
      </c>
    </row>
    <row r="184" spans="1:7" x14ac:dyDescent="0.55000000000000004">
      <c r="A184" s="5">
        <v>41547</v>
      </c>
      <c r="B184">
        <v>2.2321599999999999</v>
      </c>
      <c r="C184">
        <v>1.7691129999999999</v>
      </c>
      <c r="D184" s="4">
        <f>(B184/100+1)^(1/12)*D183</f>
        <v>140.70627914349353</v>
      </c>
      <c r="E184" s="4">
        <f>(C184/100+1)^(1/12)*E183</f>
        <v>136.88165453516723</v>
      </c>
      <c r="F184" s="4">
        <f>AVERAGE(D182:D184)</f>
        <v>140.45102754256536</v>
      </c>
      <c r="G184" s="4">
        <f>AVERAGE(E182:E184)</f>
        <v>136.65476695002209</v>
      </c>
    </row>
    <row r="185" spans="1:7" x14ac:dyDescent="0.55000000000000004">
      <c r="A185" s="5">
        <v>41578</v>
      </c>
      <c r="B185">
        <v>1.163729</v>
      </c>
      <c r="C185">
        <v>1.1559189999999999</v>
      </c>
      <c r="D185" s="4">
        <f>(B185/100+1)^(1/12)*D184</f>
        <v>140.84201001485772</v>
      </c>
      <c r="E185" s="4">
        <f>(C185/100+1)^(1/12)*E184</f>
        <v>137.01281451752521</v>
      </c>
      <c r="F185" s="4">
        <f>AVERAGE(D183:D185)</f>
        <v>140.66531740279774</v>
      </c>
      <c r="G185" s="4">
        <f>AVERAGE(E183:E185)</f>
        <v>136.85874488950975</v>
      </c>
    </row>
    <row r="186" spans="1:7" x14ac:dyDescent="0.55000000000000004">
      <c r="A186" s="5">
        <v>41608</v>
      </c>
      <c r="B186">
        <v>2.6055060000000001</v>
      </c>
      <c r="C186">
        <v>1.939063</v>
      </c>
      <c r="D186" s="4">
        <f>(B186/100+1)^(1/12)*D185</f>
        <v>141.14422171114802</v>
      </c>
      <c r="E186" s="4">
        <f>(C186/100+1)^(1/12)*E185</f>
        <v>137.23226798188884</v>
      </c>
      <c r="F186" s="4">
        <f>AVERAGE(D184:D186)</f>
        <v>140.89750362316644</v>
      </c>
      <c r="G186" s="4">
        <f>AVERAGE(E184:E186)</f>
        <v>137.04224567819378</v>
      </c>
    </row>
    <row r="187" spans="1:7" x14ac:dyDescent="0.55000000000000004">
      <c r="A187" s="5">
        <v>41639</v>
      </c>
      <c r="B187">
        <v>2.8446440000000002</v>
      </c>
      <c r="C187">
        <v>2.1825779999999999</v>
      </c>
      <c r="D187" s="4">
        <f>(B187/100+1)^(1/12)*D186</f>
        <v>141.47452460059526</v>
      </c>
      <c r="E187" s="4">
        <f>(C187/100+1)^(1/12)*E186</f>
        <v>137.47940549125826</v>
      </c>
      <c r="F187" s="4">
        <f>AVERAGE(D185:D187)</f>
        <v>141.15358544220032</v>
      </c>
      <c r="G187" s="4">
        <f>AVERAGE(E185:E187)</f>
        <v>137.24149599689076</v>
      </c>
    </row>
    <row r="188" spans="1:7" x14ac:dyDescent="0.55000000000000004">
      <c r="A188" s="5">
        <v>41670</v>
      </c>
      <c r="B188">
        <v>2.4063270000000001</v>
      </c>
      <c r="C188">
        <v>2.665467</v>
      </c>
      <c r="D188" s="4">
        <f>(B188/100+1)^(1/12)*D187</f>
        <v>141.75513797681322</v>
      </c>
      <c r="E188" s="4">
        <f>(C188/100+1)^(1/12)*E187</f>
        <v>137.78110951148707</v>
      </c>
      <c r="F188" s="4">
        <f>AVERAGE(D186:D188)</f>
        <v>141.45796142951883</v>
      </c>
      <c r="G188" s="4">
        <f>AVERAGE(E186:E188)</f>
        <v>137.49759432821142</v>
      </c>
    </row>
    <row r="189" spans="1:7" x14ac:dyDescent="0.55000000000000004">
      <c r="A189" s="5">
        <v>41698</v>
      </c>
      <c r="B189">
        <v>2.3508309999999999</v>
      </c>
      <c r="C189">
        <v>1.4458340000000001</v>
      </c>
      <c r="D189" s="4">
        <f>(B189/100+1)^(1/12)*D188</f>
        <v>142.02989199782829</v>
      </c>
      <c r="E189" s="4">
        <f>(C189/100+1)^(1/12)*E188</f>
        <v>137.94602665832977</v>
      </c>
      <c r="F189" s="4">
        <f>AVERAGE(D187:D189)</f>
        <v>141.75318485841225</v>
      </c>
      <c r="G189" s="4">
        <f>AVERAGE(E187:E189)</f>
        <v>137.73551388702504</v>
      </c>
    </row>
    <row r="190" spans="1:7" x14ac:dyDescent="0.55000000000000004">
      <c r="A190" s="5">
        <v>41729</v>
      </c>
      <c r="B190">
        <v>2.8589769999999999</v>
      </c>
      <c r="C190">
        <v>2.3255569999999999</v>
      </c>
      <c r="D190" s="4">
        <f>(B190/100+1)^(1/12)*D189</f>
        <v>142.36392077586154</v>
      </c>
      <c r="E190" s="4">
        <f>(C190/100+1)^(1/12)*E189</f>
        <v>138.21055328113883</v>
      </c>
      <c r="F190" s="4">
        <f>AVERAGE(D188:D190)</f>
        <v>142.04965025016767</v>
      </c>
      <c r="G190" s="4">
        <f>AVERAGE(E188:E190)</f>
        <v>137.97922981698522</v>
      </c>
    </row>
    <row r="191" spans="1:7" x14ac:dyDescent="0.55000000000000004">
      <c r="A191" s="5">
        <v>41759</v>
      </c>
      <c r="B191">
        <v>2.2149320000000001</v>
      </c>
      <c r="C191">
        <v>2.481557</v>
      </c>
      <c r="D191" s="4">
        <f>(B191/100+1)^(1/12)*D190</f>
        <v>142.62406232745488</v>
      </c>
      <c r="E191" s="4">
        <f>(C191/100+1)^(1/12)*E190</f>
        <v>138.49316757990329</v>
      </c>
      <c r="F191" s="4">
        <f>AVERAGE(D189:D191)</f>
        <v>142.33929170038155</v>
      </c>
      <c r="G191" s="4">
        <f>AVERAGE(E189:E191)</f>
        <v>138.21658250645729</v>
      </c>
    </row>
    <row r="192" spans="1:7" x14ac:dyDescent="0.55000000000000004">
      <c r="A192" s="5">
        <v>41790</v>
      </c>
      <c r="B192">
        <v>2.5456270000000001</v>
      </c>
      <c r="C192">
        <v>2.4249079999999998</v>
      </c>
      <c r="D192" s="4">
        <f>(B192/100+1)^(1/12)*D191</f>
        <v>142.92314501752915</v>
      </c>
      <c r="E192" s="4">
        <f>(C192/100+1)^(1/12)*E191</f>
        <v>138.76996550318492</v>
      </c>
      <c r="F192" s="4">
        <f>AVERAGE(D190:D192)</f>
        <v>142.63704270694851</v>
      </c>
      <c r="G192" s="4">
        <f>AVERAGE(E190:E192)</f>
        <v>138.49122878807569</v>
      </c>
    </row>
    <row r="193" spans="1:7" x14ac:dyDescent="0.55000000000000004">
      <c r="A193" s="5">
        <v>41820</v>
      </c>
      <c r="B193">
        <v>1.311364</v>
      </c>
      <c r="C193">
        <v>1.3099559999999999</v>
      </c>
      <c r="D193" s="4">
        <f>(B193/100+1)^(1/12)*D192</f>
        <v>143.07840094881558</v>
      </c>
      <c r="E193" s="4">
        <f>(C193/100+1)^(1/12)*E192</f>
        <v>138.92054898714017</v>
      </c>
      <c r="F193" s="4">
        <f>AVERAGE(D191:D193)</f>
        <v>142.87520276459986</v>
      </c>
      <c r="G193" s="4">
        <f>AVERAGE(E191:E193)</f>
        <v>138.72789402340945</v>
      </c>
    </row>
    <row r="194" spans="1:7" x14ac:dyDescent="0.55000000000000004">
      <c r="A194" s="5">
        <v>41851</v>
      </c>
      <c r="B194">
        <v>2.4049040000000002</v>
      </c>
      <c r="C194">
        <v>2.2953760000000001</v>
      </c>
      <c r="D194" s="4">
        <f>(B194/100+1)^(1/12)*D193</f>
        <v>143.36202958853181</v>
      </c>
      <c r="E194" s="4">
        <f>(C194/100+1)^(1/12)*E193</f>
        <v>139.18352279290733</v>
      </c>
      <c r="F194" s="4">
        <f>AVERAGE(D192:D194)</f>
        <v>143.12119185162553</v>
      </c>
      <c r="G194" s="4">
        <f>AVERAGE(E192:E194)</f>
        <v>138.95801242774414</v>
      </c>
    </row>
    <row r="195" spans="1:7" x14ac:dyDescent="0.55000000000000004">
      <c r="A195" s="5">
        <v>41882</v>
      </c>
      <c r="B195">
        <v>1.7517370000000001</v>
      </c>
      <c r="C195">
        <v>0.79449400000000003</v>
      </c>
      <c r="D195" s="4">
        <f>(B195/100+1)^(1/12)*D194</f>
        <v>143.56964505611481</v>
      </c>
      <c r="E195" s="4">
        <f>(C195/100+1)^(1/12)*E194</f>
        <v>139.27533932188697</v>
      </c>
      <c r="F195" s="4">
        <f>AVERAGE(D193:D195)</f>
        <v>143.33669186448742</v>
      </c>
      <c r="G195" s="4">
        <f>AVERAGE(E193:E195)</f>
        <v>139.1264703673115</v>
      </c>
    </row>
    <row r="196" spans="1:7" x14ac:dyDescent="0.55000000000000004">
      <c r="A196" s="5">
        <v>41912</v>
      </c>
      <c r="B196">
        <v>1.935411</v>
      </c>
      <c r="C196">
        <v>1.6111610000000001</v>
      </c>
      <c r="D196" s="4">
        <f>(B196/100+1)^(1/12)*D195</f>
        <v>143.79917128517437</v>
      </c>
      <c r="E196" s="4">
        <f>(C196/100+1)^(1/12)*E195</f>
        <v>139.46096833169582</v>
      </c>
      <c r="F196" s="4">
        <f>AVERAGE(D194:D196)</f>
        <v>143.57694864327365</v>
      </c>
      <c r="G196" s="4">
        <f>AVERAGE(E194:E196)</f>
        <v>139.30661014883006</v>
      </c>
    </row>
    <row r="197" spans="1:7" x14ac:dyDescent="0.55000000000000004">
      <c r="A197" s="5">
        <v>41943</v>
      </c>
      <c r="B197">
        <v>2.428957</v>
      </c>
      <c r="C197">
        <v>1.657589</v>
      </c>
      <c r="D197" s="4">
        <f>(B197/100+1)^(1/12)*D196</f>
        <v>144.08704865075626</v>
      </c>
      <c r="E197" s="4">
        <f>(C197/100+1)^(1/12)*E196</f>
        <v>139.65216090510526</v>
      </c>
      <c r="F197" s="4">
        <f>AVERAGE(D195:D197)</f>
        <v>143.81862166401515</v>
      </c>
      <c r="G197" s="4">
        <f>AVERAGE(E195:E197)</f>
        <v>139.46282285289601</v>
      </c>
    </row>
    <row r="198" spans="1:7" x14ac:dyDescent="0.55000000000000004">
      <c r="A198" s="5">
        <v>41973</v>
      </c>
      <c r="B198">
        <v>2.2563110000000002</v>
      </c>
      <c r="C198">
        <v>1.0486219999999999</v>
      </c>
      <c r="D198" s="4">
        <f>(B198/100+1)^(1/12)*D197</f>
        <v>144.35520767012693</v>
      </c>
      <c r="E198" s="4">
        <f>(C198/100+1)^(1/12)*E197</f>
        <v>139.77361355430048</v>
      </c>
      <c r="F198" s="4">
        <f>AVERAGE(D196:D198)</f>
        <v>144.08047586868585</v>
      </c>
      <c r="G198" s="4">
        <f>AVERAGE(E196:E198)</f>
        <v>139.62891426370052</v>
      </c>
    </row>
    <row r="199" spans="1:7" x14ac:dyDescent="0.55000000000000004">
      <c r="A199" s="5">
        <v>42004</v>
      </c>
      <c r="B199">
        <v>2.383394</v>
      </c>
      <c r="C199">
        <v>1.4829490000000001</v>
      </c>
      <c r="D199" s="4">
        <f>(B199/100+1)^(1/12)*D198</f>
        <v>144.63883530969571</v>
      </c>
      <c r="E199" s="4">
        <f>(C199/100+1)^(1/12)*E198</f>
        <v>139.94518148267858</v>
      </c>
      <c r="F199" s="4">
        <f>AVERAGE(D197:D199)</f>
        <v>144.36036387685962</v>
      </c>
      <c r="G199" s="4">
        <f>AVERAGE(E197:E199)</f>
        <v>139.79031864736143</v>
      </c>
    </row>
    <row r="200" spans="1:7" x14ac:dyDescent="0.55000000000000004">
      <c r="A200" s="5">
        <v>42035</v>
      </c>
      <c r="B200">
        <v>1.94753</v>
      </c>
      <c r="C200">
        <v>0.83634200000000003</v>
      </c>
      <c r="D200" s="4">
        <f>(B200/100+1)^(1/12)*D199</f>
        <v>144.87150607397871</v>
      </c>
      <c r="E200" s="4">
        <f>(C200/100+1)^(1/12)*E199</f>
        <v>140.04234462117435</v>
      </c>
      <c r="F200" s="4">
        <f>AVERAGE(D198:D200)</f>
        <v>144.62184968460045</v>
      </c>
      <c r="G200" s="4">
        <f>AVERAGE(E198:E200)</f>
        <v>139.92037988605114</v>
      </c>
    </row>
    <row r="201" spans="1:7" x14ac:dyDescent="0.55000000000000004">
      <c r="A201" s="5">
        <v>42063</v>
      </c>
      <c r="B201">
        <v>1.9544950000000001</v>
      </c>
      <c r="C201">
        <v>1.6838</v>
      </c>
      <c r="D201" s="4">
        <f>(B201/100+1)^(1/12)*D200</f>
        <v>145.10537721622532</v>
      </c>
      <c r="E201" s="4">
        <f>(C201/100+1)^(1/12)*E200</f>
        <v>140.23734699362919</v>
      </c>
      <c r="F201" s="4">
        <f>AVERAGE(D199:D201)</f>
        <v>144.87190619996659</v>
      </c>
      <c r="G201" s="4">
        <f>AVERAGE(E199:E201)</f>
        <v>140.07495769916071</v>
      </c>
    </row>
    <row r="202" spans="1:7" x14ac:dyDescent="0.55000000000000004">
      <c r="A202" s="5">
        <v>42094</v>
      </c>
      <c r="B202">
        <v>2.4333360000000002</v>
      </c>
      <c r="C202">
        <v>2.2216</v>
      </c>
      <c r="D202" s="4">
        <f>(B202/100+1)^(1/12)*D201</f>
        <v>145.39638750999589</v>
      </c>
      <c r="E202" s="4">
        <f>(C202/100+1)^(1/12)*E201</f>
        <v>140.49436639409342</v>
      </c>
      <c r="F202" s="4">
        <f>AVERAGE(D200:D202)</f>
        <v>145.12442360006662</v>
      </c>
      <c r="G202" s="4">
        <f>AVERAGE(E200:E202)</f>
        <v>140.25801933629899</v>
      </c>
    </row>
    <row r="203" spans="1:7" x14ac:dyDescent="0.55000000000000004">
      <c r="A203" s="5">
        <v>42124</v>
      </c>
      <c r="B203">
        <v>2.9626510000000001</v>
      </c>
      <c r="C203">
        <v>2.1062280000000002</v>
      </c>
      <c r="D203" s="4">
        <f>(B203/100+1)^(1/12)*D202</f>
        <v>145.75056912237017</v>
      </c>
      <c r="E203" s="4">
        <f>(C203/100+1)^(1/12)*E202</f>
        <v>140.73861174104098</v>
      </c>
      <c r="F203" s="4">
        <f>AVERAGE(D201:D203)</f>
        <v>145.41744461619712</v>
      </c>
      <c r="G203" s="4">
        <f>AVERAGE(E201:E203)</f>
        <v>140.49010837625454</v>
      </c>
    </row>
    <row r="204" spans="1:7" x14ac:dyDescent="0.55000000000000004">
      <c r="A204" s="5">
        <v>42155</v>
      </c>
      <c r="B204">
        <v>2.5012910000000002</v>
      </c>
      <c r="C204">
        <v>1.8046930000000001</v>
      </c>
      <c r="D204" s="4">
        <f>(B204/100+1)^(1/12)*D203</f>
        <v>146.0509447240745</v>
      </c>
      <c r="E204" s="4">
        <f>(C204/100+1)^(1/12)*E203</f>
        <v>140.94853925406159</v>
      </c>
      <c r="F204" s="4">
        <f>AVERAGE(D202:D204)</f>
        <v>145.73263378548017</v>
      </c>
      <c r="G204" s="4">
        <f>AVERAGE(E202:E204)</f>
        <v>140.72717246306533</v>
      </c>
    </row>
    <row r="205" spans="1:7" x14ac:dyDescent="0.55000000000000004">
      <c r="A205" s="5">
        <v>42185</v>
      </c>
      <c r="B205">
        <v>2.9723999999999999</v>
      </c>
      <c r="C205">
        <v>2.3902960000000002</v>
      </c>
      <c r="D205" s="4">
        <f>(B205/100+1)^(1/12)*D204</f>
        <v>146.40787597756571</v>
      </c>
      <c r="E205" s="4">
        <f>(C205/100+1)^(1/12)*E204</f>
        <v>141.22626685441529</v>
      </c>
      <c r="F205" s="4">
        <f>AVERAGE(D203:D205)</f>
        <v>146.06979660800346</v>
      </c>
      <c r="G205" s="4">
        <f>AVERAGE(E203:E205)</f>
        <v>140.97113928317262</v>
      </c>
    </row>
    <row r="206" spans="1:7" x14ac:dyDescent="0.55000000000000004">
      <c r="A206" s="5">
        <v>42216</v>
      </c>
      <c r="B206">
        <v>1.9220250000000001</v>
      </c>
      <c r="C206">
        <v>1.985733</v>
      </c>
      <c r="D206" s="4">
        <f>(B206/100+1)^(1/12)*D205</f>
        <v>146.64033488555935</v>
      </c>
      <c r="E206" s="4">
        <f>(C206/100+1)^(1/12)*E205</f>
        <v>141.45786455181559</v>
      </c>
      <c r="F206" s="4">
        <f>AVERAGE(D204:D206)</f>
        <v>146.36638519573319</v>
      </c>
      <c r="G206" s="4">
        <f>AVERAGE(E204:E206)</f>
        <v>141.2108902200975</v>
      </c>
    </row>
    <row r="207" spans="1:7" x14ac:dyDescent="0.55000000000000004">
      <c r="A207" s="5">
        <v>42247</v>
      </c>
      <c r="B207">
        <v>1.635791</v>
      </c>
      <c r="C207">
        <v>1.2713890000000001</v>
      </c>
      <c r="D207" s="4">
        <f>(B207/100+1)^(1/12)*D206</f>
        <v>146.83874579911824</v>
      </c>
      <c r="E207" s="4">
        <f>(C207/100+1)^(1/12)*E206</f>
        <v>141.60687154974804</v>
      </c>
      <c r="F207" s="4">
        <f>AVERAGE(D205:D207)</f>
        <v>146.62898555408108</v>
      </c>
      <c r="G207" s="4">
        <f>AVERAGE(E205:E207)</f>
        <v>141.43033431865965</v>
      </c>
    </row>
    <row r="208" spans="1:7" x14ac:dyDescent="0.55000000000000004">
      <c r="A208" s="5">
        <v>42277</v>
      </c>
      <c r="B208">
        <v>2.9984160000000002</v>
      </c>
      <c r="C208">
        <v>2.6188440000000002</v>
      </c>
      <c r="D208" s="4">
        <f>(B208/100+1)^(1/12)*D207</f>
        <v>147.2007011121554</v>
      </c>
      <c r="E208" s="4">
        <f>(C208/100+1)^(1/12)*E207</f>
        <v>141.91226163952288</v>
      </c>
      <c r="F208" s="4">
        <f>AVERAGE(D206:D208)</f>
        <v>146.89326059894432</v>
      </c>
      <c r="G208" s="4">
        <f>AVERAGE(E206:E208)</f>
        <v>141.65899924702885</v>
      </c>
    </row>
    <row r="209" spans="1:7" x14ac:dyDescent="0.55000000000000004">
      <c r="A209" s="5">
        <v>42308</v>
      </c>
      <c r="B209">
        <v>2.2831640000000002</v>
      </c>
      <c r="C209">
        <v>1.626152</v>
      </c>
      <c r="D209" s="4">
        <f>(B209/100+1)^(1/12)*D208</f>
        <v>147.47788182802853</v>
      </c>
      <c r="E209" s="4">
        <f>(C209/100+1)^(1/12)*E208</f>
        <v>142.10315212894969</v>
      </c>
      <c r="F209" s="4">
        <f>AVERAGE(D207:D209)</f>
        <v>147.17244291310075</v>
      </c>
      <c r="G209" s="4">
        <f>AVERAGE(E207:E209)</f>
        <v>141.87409510607355</v>
      </c>
    </row>
    <row r="210" spans="1:7" x14ac:dyDescent="0.55000000000000004">
      <c r="A210" s="5">
        <v>42338</v>
      </c>
      <c r="B210">
        <v>2.2654809999999999</v>
      </c>
      <c r="C210">
        <v>1.5472790000000001</v>
      </c>
      <c r="D210" s="4">
        <f>(B210/100+1)^(1/12)*D209</f>
        <v>147.75345560992261</v>
      </c>
      <c r="E210" s="4">
        <f>(C210/100+1)^(1/12)*E209</f>
        <v>142.28509312178912</v>
      </c>
      <c r="F210" s="4">
        <f>AVERAGE(D208:D210)</f>
        <v>147.47734618336884</v>
      </c>
      <c r="G210" s="4">
        <f>AVERAGE(E208:E210)</f>
        <v>142.10016896342054</v>
      </c>
    </row>
    <row r="211" spans="1:7" x14ac:dyDescent="0.55000000000000004">
      <c r="A211" s="5">
        <v>42369</v>
      </c>
      <c r="B211">
        <v>1.8347199999999999</v>
      </c>
      <c r="C211">
        <v>0.77101900000000001</v>
      </c>
      <c r="D211" s="4">
        <f>(B211/100+1)^(1/12)*D210</f>
        <v>147.97748310038747</v>
      </c>
      <c r="E211" s="4">
        <f>(C211/100+1)^(1/12)*E210</f>
        <v>142.37619206458831</v>
      </c>
      <c r="F211" s="4">
        <f>AVERAGE(D209:D211)</f>
        <v>147.73627351277955</v>
      </c>
      <c r="G211" s="4">
        <f>AVERAGE(E209:E211)</f>
        <v>142.25481243844237</v>
      </c>
    </row>
    <row r="212" spans="1:7" x14ac:dyDescent="0.55000000000000004">
      <c r="A212" s="5">
        <v>42400</v>
      </c>
      <c r="B212">
        <v>2.7084169999999999</v>
      </c>
      <c r="C212">
        <v>1.635731</v>
      </c>
      <c r="D212" s="4">
        <f>(B212/100+1)^(1/12)*D211</f>
        <v>148.3073947526797</v>
      </c>
      <c r="E212" s="4">
        <f>(C212/100+1)^(1/12)*E211</f>
        <v>142.56882638900703</v>
      </c>
      <c r="F212" s="4">
        <f>AVERAGE(D210:D212)</f>
        <v>148.01277782099658</v>
      </c>
      <c r="G212" s="4">
        <f>AVERAGE(E210:E212)</f>
        <v>142.41003719179483</v>
      </c>
    </row>
    <row r="213" spans="1:7" x14ac:dyDescent="0.55000000000000004">
      <c r="A213" s="5">
        <v>42429</v>
      </c>
      <c r="B213">
        <v>2.5377139999999998</v>
      </c>
      <c r="C213">
        <v>2.0327730000000002</v>
      </c>
      <c r="D213" s="4">
        <f>(B213/100+1)^(1/12)*D212</f>
        <v>148.61743967203643</v>
      </c>
      <c r="E213" s="4">
        <f>(C213/100+1)^(1/12)*E212</f>
        <v>142.80811346548239</v>
      </c>
      <c r="F213" s="4">
        <f>AVERAGE(D211:D213)</f>
        <v>148.30077250836788</v>
      </c>
      <c r="G213" s="4">
        <f>AVERAGE(E211:E213)</f>
        <v>142.58437730635924</v>
      </c>
    </row>
    <row r="214" spans="1:7" x14ac:dyDescent="0.55000000000000004">
      <c r="A214" s="5">
        <v>42460</v>
      </c>
      <c r="B214">
        <v>2.2220049999999998</v>
      </c>
      <c r="C214">
        <v>1.957891</v>
      </c>
      <c r="D214" s="4">
        <f>(B214/100+1)^(1/12)*D213</f>
        <v>148.88986680979343</v>
      </c>
      <c r="E214" s="4">
        <f>(C214/100+1)^(1/12)*E213</f>
        <v>143.0390506340452</v>
      </c>
      <c r="F214" s="4">
        <f>AVERAGE(D212:D214)</f>
        <v>148.60490041150317</v>
      </c>
      <c r="G214" s="4">
        <f>AVERAGE(E212:E214)</f>
        <v>142.80533016284485</v>
      </c>
    </row>
    <row r="215" spans="1:7" x14ac:dyDescent="0.55000000000000004">
      <c r="A215" s="5">
        <v>42490</v>
      </c>
      <c r="B215">
        <v>3.8254779999999999</v>
      </c>
      <c r="C215">
        <v>3.006024</v>
      </c>
      <c r="D215" s="4">
        <f>(B215/100+1)^(1/12)*D214</f>
        <v>149.35638828448631</v>
      </c>
      <c r="E215" s="4">
        <f>(C215/100+1)^(1/12)*E214</f>
        <v>143.39252236327056</v>
      </c>
      <c r="F215" s="4">
        <f>AVERAGE(D213:D215)</f>
        <v>148.95456492210539</v>
      </c>
      <c r="G215" s="4">
        <f>AVERAGE(E213:E215)</f>
        <v>143.0798954875994</v>
      </c>
    </row>
    <row r="216" spans="1:7" x14ac:dyDescent="0.55000000000000004">
      <c r="A216" s="5">
        <v>42521</v>
      </c>
      <c r="B216">
        <v>3.280519</v>
      </c>
      <c r="C216">
        <v>2.6221079999999999</v>
      </c>
      <c r="D216" s="4">
        <f>(B216/100+1)^(1/12)*D215</f>
        <v>149.75868018255767</v>
      </c>
      <c r="E216" s="4">
        <f>(C216/100+1)^(1/12)*E215</f>
        <v>143.70214428478016</v>
      </c>
      <c r="F216" s="4">
        <f>AVERAGE(D214:D216)</f>
        <v>149.33497842561246</v>
      </c>
      <c r="G216" s="4">
        <f>AVERAGE(E214:E216)</f>
        <v>143.37790576069864</v>
      </c>
    </row>
    <row r="217" spans="1:7" x14ac:dyDescent="0.55000000000000004">
      <c r="A217" s="5">
        <v>42551</v>
      </c>
      <c r="B217">
        <v>2.1033900000000001</v>
      </c>
      <c r="C217">
        <v>2.095488</v>
      </c>
      <c r="D217" s="4">
        <f>(B217/100+1)^(1/12)*D216</f>
        <v>150.01868378728264</v>
      </c>
      <c r="E217" s="4">
        <f>(C217/100+1)^(1/12)*E216</f>
        <v>143.95070440509556</v>
      </c>
      <c r="F217" s="4">
        <f>AVERAGE(D215:D217)</f>
        <v>149.71125075144221</v>
      </c>
      <c r="G217" s="4">
        <f>AVERAGE(E215:E217)</f>
        <v>143.68179035104876</v>
      </c>
    </row>
    <row r="218" spans="1:7" x14ac:dyDescent="0.55000000000000004">
      <c r="A218" s="5">
        <v>42582</v>
      </c>
      <c r="B218">
        <v>2.4901650000000002</v>
      </c>
      <c r="C218">
        <v>1.8934139999999999</v>
      </c>
      <c r="D218" s="4">
        <f>(B218/100+1)^(1/12)*D217</f>
        <v>150.32649564994347</v>
      </c>
      <c r="E218" s="4">
        <f>(C218/100+1)^(1/12)*E217</f>
        <v>144.17588873961444</v>
      </c>
      <c r="F218" s="4">
        <f>AVERAGE(D216:D218)</f>
        <v>150.03461987326125</v>
      </c>
      <c r="G218" s="4">
        <f>AVERAGE(E216:E218)</f>
        <v>143.94291247649673</v>
      </c>
    </row>
    <row r="219" spans="1:7" x14ac:dyDescent="0.55000000000000004">
      <c r="A219" s="5">
        <v>42613</v>
      </c>
      <c r="B219">
        <v>2.7425709999999999</v>
      </c>
      <c r="C219">
        <v>2.3365840000000002</v>
      </c>
      <c r="D219" s="4">
        <f>(B219/100+1)^(1/12)*D218</f>
        <v>150.66581872867107</v>
      </c>
      <c r="E219" s="4">
        <f>(C219/100+1)^(1/12)*E218</f>
        <v>144.45365897061774</v>
      </c>
      <c r="F219" s="4">
        <f>AVERAGE(D217:D219)</f>
        <v>150.33699938863239</v>
      </c>
      <c r="G219" s="4">
        <f>AVERAGE(E217:E219)</f>
        <v>144.19341737177592</v>
      </c>
    </row>
    <row r="220" spans="1:7" x14ac:dyDescent="0.55000000000000004">
      <c r="A220" s="5">
        <v>42643</v>
      </c>
      <c r="B220">
        <v>2.498329</v>
      </c>
      <c r="C220">
        <v>2.4770059999999998</v>
      </c>
      <c r="D220" s="4">
        <f>(B220/100+1)^(1/12)*D219</f>
        <v>150.97596053853684</v>
      </c>
      <c r="E220" s="4">
        <f>(C220/100+1)^(1/12)*E219</f>
        <v>144.74850355457025</v>
      </c>
      <c r="F220" s="4">
        <f>AVERAGE(D218:D220)</f>
        <v>150.65609163905046</v>
      </c>
      <c r="G220" s="4">
        <f>AVERAGE(E218:E220)</f>
        <v>144.45935042160079</v>
      </c>
    </row>
    <row r="221" spans="1:7" x14ac:dyDescent="0.55000000000000004">
      <c r="A221" s="5">
        <v>42674</v>
      </c>
      <c r="B221">
        <v>2.0180259999999999</v>
      </c>
      <c r="C221">
        <v>1.816994</v>
      </c>
      <c r="D221" s="4">
        <f>(B221/100+1)^(1/12)*D220</f>
        <v>151.22753654554197</v>
      </c>
      <c r="E221" s="4">
        <f>(C221/100+1)^(1/12)*E220</f>
        <v>144.96587185625074</v>
      </c>
      <c r="F221" s="4">
        <f>AVERAGE(D219:D221)</f>
        <v>150.95643860424994</v>
      </c>
      <c r="G221" s="4">
        <f>AVERAGE(E219:E221)</f>
        <v>144.72267812714622</v>
      </c>
    </row>
    <row r="222" spans="1:7" x14ac:dyDescent="0.55000000000000004">
      <c r="A222" s="5">
        <v>42704</v>
      </c>
      <c r="B222">
        <v>2.4588320000000001</v>
      </c>
      <c r="C222">
        <v>1.9420249999999999</v>
      </c>
      <c r="D222" s="4">
        <f>(B222/100+1)^(1/12)*D221</f>
        <v>151.53396757703544</v>
      </c>
      <c r="E222" s="4">
        <f>(C222/100+1)^(1/12)*E221</f>
        <v>145.1984153100214</v>
      </c>
      <c r="F222" s="4">
        <f>AVERAGE(D220:D222)</f>
        <v>151.24582155370476</v>
      </c>
      <c r="G222" s="4">
        <f>AVERAGE(E220:E222)</f>
        <v>144.97093024028081</v>
      </c>
    </row>
    <row r="223" spans="1:7" x14ac:dyDescent="0.55000000000000004">
      <c r="A223" s="5">
        <v>42735</v>
      </c>
      <c r="B223">
        <v>2.0383849999999999</v>
      </c>
      <c r="C223">
        <v>1.9383109999999999</v>
      </c>
      <c r="D223" s="4">
        <f>(B223/100+1)^(1/12)*D222</f>
        <v>151.78899742203035</v>
      </c>
      <c r="E223" s="4">
        <f>(C223/100+1)^(1/12)*E222</f>
        <v>145.43089025005943</v>
      </c>
      <c r="F223" s="4">
        <f>AVERAGE(D221:D223)</f>
        <v>151.51683384820259</v>
      </c>
      <c r="G223" s="4">
        <f>AVERAGE(E221:E223)</f>
        <v>145.19839247211053</v>
      </c>
    </row>
    <row r="224" spans="1:7" x14ac:dyDescent="0.55000000000000004">
      <c r="A224" s="5">
        <v>42766</v>
      </c>
      <c r="B224">
        <v>3.4363060000000001</v>
      </c>
      <c r="C224">
        <v>3.1597949999999999</v>
      </c>
      <c r="D224" s="4">
        <f>(B224/100+1)^(1/12)*D223</f>
        <v>152.21695945172266</v>
      </c>
      <c r="E224" s="4">
        <f>(C224/100+1)^(1/12)*E223</f>
        <v>145.80839692454589</v>
      </c>
      <c r="F224" s="4">
        <f>AVERAGE(D222:D224)</f>
        <v>151.84664148359616</v>
      </c>
      <c r="G224" s="4">
        <f>AVERAGE(E222:E224)</f>
        <v>145.47923416154225</v>
      </c>
    </row>
    <row r="225" spans="1:7" x14ac:dyDescent="0.55000000000000004">
      <c r="A225" s="5">
        <v>42794</v>
      </c>
      <c r="B225">
        <v>3.2923460000000002</v>
      </c>
      <c r="C225">
        <v>2.607097</v>
      </c>
      <c r="D225" s="4">
        <f>(B225/100+1)^(1/12)*D224</f>
        <v>152.62841271628201</v>
      </c>
      <c r="E225" s="4">
        <f>(C225/100+1)^(1/12)*E224</f>
        <v>146.1214540554715</v>
      </c>
      <c r="F225" s="4">
        <f>AVERAGE(D223:D225)</f>
        <v>152.21145653001167</v>
      </c>
      <c r="G225" s="4">
        <f>AVERAGE(E223:E225)</f>
        <v>145.78691374335895</v>
      </c>
    </row>
    <row r="226" spans="1:7" x14ac:dyDescent="0.55000000000000004">
      <c r="A226" s="5">
        <v>42825</v>
      </c>
      <c r="B226">
        <v>1.9143840000000001</v>
      </c>
      <c r="C226">
        <v>1.010848</v>
      </c>
      <c r="D226" s="4">
        <f>(B226/100+1)^(1/12)*D225</f>
        <v>152.86979319206685</v>
      </c>
      <c r="E226" s="4">
        <f>(C226/100+1)^(1/12)*E225</f>
        <v>146.24397625077262</v>
      </c>
      <c r="F226" s="4">
        <f>AVERAGE(D224:D226)</f>
        <v>152.57172178669052</v>
      </c>
      <c r="G226" s="4">
        <f>AVERAGE(E224:E226)</f>
        <v>146.05794241026334</v>
      </c>
    </row>
    <row r="227" spans="1:7" x14ac:dyDescent="0.55000000000000004">
      <c r="A227" s="5">
        <v>42855</v>
      </c>
      <c r="B227">
        <v>1.553658</v>
      </c>
      <c r="C227">
        <v>0.98968800000000001</v>
      </c>
      <c r="D227" s="4">
        <f>(B227/100+1)^(1/12)*D226</f>
        <v>153.06632044463944</v>
      </c>
      <c r="E227" s="4">
        <f>(C227/100+1)^(1/12)*E226</f>
        <v>146.36404583217785</v>
      </c>
      <c r="F227" s="4">
        <f>AVERAGE(D225:D227)</f>
        <v>152.85484211766277</v>
      </c>
      <c r="G227" s="4">
        <f>AVERAGE(E225:E227)</f>
        <v>146.24315871280731</v>
      </c>
    </row>
    <row r="228" spans="1:7" x14ac:dyDescent="0.55000000000000004">
      <c r="A228" s="5">
        <v>42886</v>
      </c>
      <c r="B228">
        <v>2.113219</v>
      </c>
      <c r="C228">
        <v>1.2232810000000001</v>
      </c>
      <c r="D228" s="4">
        <f>(B228/100+1)^(1/12)*D227</f>
        <v>153.33329660109399</v>
      </c>
      <c r="E228" s="4">
        <f>(C228/100+1)^(1/12)*E227</f>
        <v>146.51241940193353</v>
      </c>
      <c r="F228" s="4">
        <f>AVERAGE(D226:D228)</f>
        <v>153.08980341260011</v>
      </c>
      <c r="G228" s="4">
        <f>AVERAGE(E226:E228)</f>
        <v>146.37348049496134</v>
      </c>
    </row>
    <row r="229" spans="1:7" x14ac:dyDescent="0.55000000000000004">
      <c r="A229" s="5">
        <v>42916</v>
      </c>
      <c r="B229">
        <v>1.8968339999999999</v>
      </c>
      <c r="C229">
        <v>1.077996</v>
      </c>
      <c r="D229" s="4">
        <f>(B229/100+1)^(1/12)*D228</f>
        <v>153.57358781480994</v>
      </c>
      <c r="E229" s="4">
        <f>(C229/100+1)^(1/12)*E228</f>
        <v>146.64339005465362</v>
      </c>
      <c r="F229" s="4">
        <f>AVERAGE(D227:D229)</f>
        <v>153.32440162018111</v>
      </c>
      <c r="G229" s="4">
        <f>AVERAGE(E227:E229)</f>
        <v>146.50661842958834</v>
      </c>
    </row>
    <row r="230" spans="1:7" x14ac:dyDescent="0.55000000000000004">
      <c r="A230" s="5">
        <v>42947</v>
      </c>
      <c r="B230">
        <v>2.1220940000000001</v>
      </c>
      <c r="C230">
        <v>1.5850869999999999</v>
      </c>
      <c r="D230" s="4">
        <f>(B230/100+1)^(1/12)*D229</f>
        <v>153.84256293499936</v>
      </c>
      <c r="E230" s="4">
        <f>(C230/100+1)^(1/12)*E229</f>
        <v>146.83569901001442</v>
      </c>
      <c r="F230" s="4">
        <f>AVERAGE(D228:D230)</f>
        <v>153.58314911696777</v>
      </c>
      <c r="G230" s="4">
        <f>AVERAGE(E228:E230)</f>
        <v>146.66383615553386</v>
      </c>
    </row>
    <row r="231" spans="1:7" x14ac:dyDescent="0.55000000000000004">
      <c r="A231" s="5">
        <v>42978</v>
      </c>
      <c r="B231">
        <v>2.2747579999999998</v>
      </c>
      <c r="C231">
        <v>2.2226659999999998</v>
      </c>
      <c r="D231" s="4">
        <f>(B231/100+1)^(1/12)*D230</f>
        <v>154.13119472250554</v>
      </c>
      <c r="E231" s="4">
        <f>(C231/100+1)^(1/12)*E230</f>
        <v>147.10493934948209</v>
      </c>
      <c r="F231" s="4">
        <f>AVERAGE(D229:D231)</f>
        <v>153.84911515743826</v>
      </c>
      <c r="G231" s="4">
        <f>AVERAGE(E229:E231)</f>
        <v>146.86134280471671</v>
      </c>
    </row>
    <row r="232" spans="1:7" x14ac:dyDescent="0.55000000000000004">
      <c r="A232" s="5">
        <v>43008</v>
      </c>
      <c r="B232">
        <v>2.8702570000000001</v>
      </c>
      <c r="C232">
        <v>1.8520779999999999</v>
      </c>
      <c r="D232" s="4">
        <f>(B232/100+1)^(1/12)*D231</f>
        <v>154.49509539397405</v>
      </c>
      <c r="E232" s="4">
        <f>(C232/100+1)^(1/12)*E231</f>
        <v>147.33007608389804</v>
      </c>
      <c r="F232" s="4">
        <f>AVERAGE(D230:D232)</f>
        <v>154.156284350493</v>
      </c>
      <c r="G232" s="4">
        <f>AVERAGE(E230:E232)</f>
        <v>147.0902381477982</v>
      </c>
    </row>
    <row r="233" spans="1:7" x14ac:dyDescent="0.55000000000000004">
      <c r="A233" s="5">
        <v>43039</v>
      </c>
      <c r="B233">
        <v>2.424963</v>
      </c>
      <c r="C233">
        <v>2.0028619999999999</v>
      </c>
      <c r="D233" s="4">
        <f>(B233/100+1)^(1/12)*D232</f>
        <v>154.8038823303919</v>
      </c>
      <c r="E233" s="4">
        <f>(C233/100+1)^(1/12)*E232</f>
        <v>147.57374873967211</v>
      </c>
      <c r="F233" s="4">
        <f>AVERAGE(D231:D233)</f>
        <v>154.47672414895717</v>
      </c>
      <c r="G233" s="4">
        <f>AVERAGE(E231:E233)</f>
        <v>147.33625472435077</v>
      </c>
    </row>
    <row r="234" spans="1:7" x14ac:dyDescent="0.55000000000000004">
      <c r="A234" s="5">
        <v>43069</v>
      </c>
      <c r="B234">
        <v>2.4203929999999998</v>
      </c>
      <c r="C234">
        <v>1.963463</v>
      </c>
      <c r="D234" s="4">
        <f>(B234/100+1)^(1/12)*D233</f>
        <v>155.11270968521674</v>
      </c>
      <c r="E234" s="4">
        <f>(C234/100+1)^(1/12)*E233</f>
        <v>147.81306563495613</v>
      </c>
      <c r="F234" s="4">
        <f>AVERAGE(D232:D234)</f>
        <v>154.80389580319422</v>
      </c>
      <c r="G234" s="4">
        <f>AVERAGE(E232:E234)</f>
        <v>147.57229681950878</v>
      </c>
    </row>
    <row r="235" spans="1:7" x14ac:dyDescent="0.55000000000000004">
      <c r="A235" s="5">
        <v>43100</v>
      </c>
      <c r="B235">
        <v>2.9557470000000001</v>
      </c>
      <c r="C235">
        <v>2.5106739999999999</v>
      </c>
      <c r="D235" s="4">
        <f>(B235/100+1)^(1/12)*D234</f>
        <v>155.48969111714416</v>
      </c>
      <c r="E235" s="4">
        <f>(C235/100+1)^(1/12)*E234</f>
        <v>148.11882165856758</v>
      </c>
      <c r="F235" s="4">
        <f>AVERAGE(D233:D235)</f>
        <v>155.13542771091761</v>
      </c>
      <c r="G235" s="4">
        <f>AVERAGE(E233:E235)</f>
        <v>147.83521201106527</v>
      </c>
    </row>
    <row r="236" spans="1:7" x14ac:dyDescent="0.55000000000000004">
      <c r="A236" s="5">
        <v>43131</v>
      </c>
      <c r="B236">
        <v>3.970631</v>
      </c>
      <c r="C236">
        <v>3.119208</v>
      </c>
      <c r="D236" s="4">
        <f>(B236/100+1)^(1/12)*D235</f>
        <v>155.99505233446823</v>
      </c>
      <c r="E236" s="4">
        <f>(C236/100+1)^(1/12)*E235</f>
        <v>148.4984358292628</v>
      </c>
      <c r="F236" s="4">
        <f>AVERAGE(D234:D236)</f>
        <v>155.53248437894305</v>
      </c>
      <c r="G236" s="4">
        <f>AVERAGE(E234:E236)</f>
        <v>148.14344104092882</v>
      </c>
    </row>
    <row r="237" spans="1:7" x14ac:dyDescent="0.55000000000000004">
      <c r="A237" s="5">
        <v>43159</v>
      </c>
      <c r="B237">
        <v>2.0818650000000001</v>
      </c>
      <c r="C237">
        <v>2.5397720000000001</v>
      </c>
      <c r="D237" s="4">
        <f>(B237/100+1)^(1/12)*D236</f>
        <v>156.26313767898205</v>
      </c>
      <c r="E237" s="4">
        <f>(C237/100+1)^(1/12)*E236</f>
        <v>148.80912901949134</v>
      </c>
      <c r="F237" s="4">
        <f>AVERAGE(D235:D237)</f>
        <v>155.91596037686483</v>
      </c>
      <c r="G237" s="4">
        <f>AVERAGE(E235:E237)</f>
        <v>148.47546216910723</v>
      </c>
    </row>
    <row r="238" spans="1:7" x14ac:dyDescent="0.55000000000000004">
      <c r="A238" s="5">
        <v>43190</v>
      </c>
      <c r="B238">
        <v>2.0826859999999998</v>
      </c>
      <c r="C238">
        <v>1.6552910000000001</v>
      </c>
      <c r="D238" s="4">
        <f>(B238/100+1)^(1/12)*D237</f>
        <v>156.53178865094162</v>
      </c>
      <c r="E238" s="4">
        <f>(C238/100+1)^(1/12)*E237</f>
        <v>149.01285664710119</v>
      </c>
      <c r="F238" s="4">
        <f>AVERAGE(D236:D238)</f>
        <v>156.26332622146398</v>
      </c>
      <c r="G238" s="4">
        <f>AVERAGE(E236:E238)</f>
        <v>148.7734738319518</v>
      </c>
    </row>
    <row r="239" spans="1:7" x14ac:dyDescent="0.55000000000000004">
      <c r="A239" s="5">
        <v>43220</v>
      </c>
      <c r="B239">
        <v>3.0077229999999999</v>
      </c>
      <c r="C239">
        <v>2.2545920000000002</v>
      </c>
      <c r="D239" s="4">
        <f>(B239/100+1)^(1/12)*D238</f>
        <v>156.91881871857913</v>
      </c>
      <c r="E239" s="4">
        <f>(C239/100+1)^(1/12)*E238</f>
        <v>149.28997389935736</v>
      </c>
      <c r="F239" s="4">
        <f>AVERAGE(D237:D239)</f>
        <v>156.57124834950093</v>
      </c>
      <c r="G239" s="4">
        <f>AVERAGE(E237:E239)</f>
        <v>149.03731985531661</v>
      </c>
    </row>
    <row r="240" spans="1:7" x14ac:dyDescent="0.55000000000000004">
      <c r="A240" s="5">
        <v>43251</v>
      </c>
      <c r="B240">
        <v>3.1259260000000002</v>
      </c>
      <c r="C240">
        <v>2.5576469999999998</v>
      </c>
      <c r="D240" s="4">
        <f>(B240/100+1)^(1/12)*D239</f>
        <v>157.32184049688061</v>
      </c>
      <c r="E240" s="4">
        <f>(C240/100+1)^(1/12)*E239</f>
        <v>149.60449625284065</v>
      </c>
      <c r="F240" s="4">
        <f>AVERAGE(D238:D240)</f>
        <v>156.92414928880046</v>
      </c>
      <c r="G240" s="4">
        <f>AVERAGE(E238:E240)</f>
        <v>149.30244226643308</v>
      </c>
    </row>
    <row r="241" spans="1:7" x14ac:dyDescent="0.55000000000000004">
      <c r="A241" s="5">
        <v>43281</v>
      </c>
      <c r="B241">
        <v>2.61639</v>
      </c>
      <c r="C241">
        <v>2.2377579999999999</v>
      </c>
      <c r="D241" s="4">
        <f>(B241/100+1)^(1/12)*D240</f>
        <v>157.66080737522464</v>
      </c>
      <c r="E241" s="4">
        <f>(C241/100+1)^(1/12)*E240</f>
        <v>149.88065736959078</v>
      </c>
      <c r="F241" s="4">
        <f>AVERAGE(D239:D241)</f>
        <v>157.30048886356147</v>
      </c>
      <c r="G241" s="4">
        <f>AVERAGE(E239:E241)</f>
        <v>149.59170917392959</v>
      </c>
    </row>
    <row r="242" spans="1:7" x14ac:dyDescent="0.55000000000000004">
      <c r="A242" s="5">
        <v>43312</v>
      </c>
      <c r="B242">
        <v>2.285577</v>
      </c>
      <c r="C242">
        <v>1.9347080000000001</v>
      </c>
      <c r="D242" s="4">
        <f>(B242/100+1)^(1/12)*D241</f>
        <v>157.95799513195411</v>
      </c>
      <c r="E242" s="4">
        <f>(C242/100+1)^(1/12)*E241</f>
        <v>150.12018680128179</v>
      </c>
      <c r="F242" s="4">
        <f>AVERAGE(D240:D242)</f>
        <v>157.64688100135311</v>
      </c>
      <c r="G242" s="4">
        <f>AVERAGE(E240:E242)</f>
        <v>149.86844680790441</v>
      </c>
    </row>
    <row r="243" spans="1:7" x14ac:dyDescent="0.55000000000000004">
      <c r="A243" s="5">
        <v>43343</v>
      </c>
      <c r="B243">
        <v>2.2967110000000002</v>
      </c>
      <c r="C243">
        <v>1.90917</v>
      </c>
      <c r="D243" s="4">
        <f>(B243/100+1)^(1/12)*D242</f>
        <v>158.25717854977219</v>
      </c>
      <c r="E243" s="4">
        <f>(C243/100+1)^(1/12)*E242</f>
        <v>150.35695949312117</v>
      </c>
      <c r="F243" s="4">
        <f>AVERAGE(D241:D243)</f>
        <v>157.958660352317</v>
      </c>
      <c r="G243" s="4">
        <f>AVERAGE(E241:E243)</f>
        <v>150.11926788799792</v>
      </c>
    </row>
    <row r="244" spans="1:7" x14ac:dyDescent="0.55000000000000004">
      <c r="A244" s="5">
        <v>43373</v>
      </c>
      <c r="B244">
        <v>2.6067010000000002</v>
      </c>
      <c r="C244">
        <v>2.2134649999999998</v>
      </c>
      <c r="D244" s="4">
        <f>(B244/100+1)^(1/12)*D243</f>
        <v>158.59691276275367</v>
      </c>
      <c r="E244" s="4">
        <f>(C244/100+1)^(1/12)*E243</f>
        <v>150.631526563976</v>
      </c>
      <c r="F244" s="4">
        <f>AVERAGE(D242:D244)</f>
        <v>158.27069548149333</v>
      </c>
      <c r="G244" s="4">
        <f>AVERAGE(E242:E244)</f>
        <v>150.36955761945964</v>
      </c>
    </row>
    <row r="245" spans="1:7" x14ac:dyDescent="0.55000000000000004">
      <c r="A245" s="5">
        <v>43404</v>
      </c>
      <c r="B245">
        <v>2.2277969999999998</v>
      </c>
      <c r="C245">
        <v>2.2135280000000002</v>
      </c>
      <c r="D245" s="4">
        <f>(B245/100+1)^(1/12)*D244</f>
        <v>158.88838324628944</v>
      </c>
      <c r="E245" s="4">
        <f>(C245/100+1)^(1/12)*E244</f>
        <v>150.9066027732014</v>
      </c>
      <c r="F245" s="4">
        <f>AVERAGE(D243:D245)</f>
        <v>158.58082485293843</v>
      </c>
      <c r="G245" s="4">
        <f>AVERAGE(E243:E245)</f>
        <v>150.63169627676618</v>
      </c>
    </row>
    <row r="246" spans="1:7" x14ac:dyDescent="0.55000000000000004">
      <c r="A246" s="5">
        <v>43434</v>
      </c>
      <c r="B246">
        <v>3.4834369999999999</v>
      </c>
      <c r="C246">
        <v>2.2940209999999999</v>
      </c>
      <c r="D246" s="4">
        <f>(B246/100+1)^(1/12)*D245</f>
        <v>159.34241056765188</v>
      </c>
      <c r="E246" s="4">
        <f>(C246/100+1)^(1/12)*E245</f>
        <v>151.19209904624998</v>
      </c>
      <c r="F246" s="4">
        <f>AVERAGE(D244:D246)</f>
        <v>158.94256885889834</v>
      </c>
      <c r="G246" s="4">
        <f>AVERAGE(E244:E246)</f>
        <v>150.91007612780913</v>
      </c>
    </row>
    <row r="247" spans="1:7" x14ac:dyDescent="0.55000000000000004">
      <c r="A247" s="5">
        <v>43465</v>
      </c>
      <c r="B247">
        <v>2.934739</v>
      </c>
      <c r="C247">
        <v>2.5349140000000001</v>
      </c>
      <c r="D247" s="4">
        <f>(B247/100+1)^(1/12)*D246</f>
        <v>159.7269554334905</v>
      </c>
      <c r="E247" s="4">
        <f>(C247/100+1)^(1/12)*E246</f>
        <v>151.5078298274635</v>
      </c>
      <c r="F247" s="4">
        <f>AVERAGE(D245:D247)</f>
        <v>159.31924974914395</v>
      </c>
      <c r="G247" s="4">
        <f>AVERAGE(E245:E247)</f>
        <v>151.20217721563827</v>
      </c>
    </row>
    <row r="248" spans="1:7" x14ac:dyDescent="0.55000000000000004">
      <c r="A248" s="5">
        <v>43496</v>
      </c>
      <c r="B248">
        <v>3.0719919999999998</v>
      </c>
      <c r="C248">
        <v>2.5925150000000001</v>
      </c>
      <c r="D248" s="4">
        <f>(B248/100+1)^(1/12)*D247</f>
        <v>160.13020860292022</v>
      </c>
      <c r="E248" s="4">
        <f>(C248/100+1)^(1/12)*E247</f>
        <v>151.83132563178137</v>
      </c>
      <c r="F248" s="4">
        <f>AVERAGE(D246:D248)</f>
        <v>159.73319153468753</v>
      </c>
      <c r="G248" s="4">
        <f>AVERAGE(E246:E248)</f>
        <v>151.51041816849829</v>
      </c>
    </row>
    <row r="249" spans="1:7" x14ac:dyDescent="0.55000000000000004">
      <c r="A249" s="5">
        <v>43524</v>
      </c>
      <c r="B249">
        <v>3.1403379999999999</v>
      </c>
      <c r="C249">
        <v>2.1741030000000001</v>
      </c>
      <c r="D249" s="4">
        <f>(B249/100+1)^(1/12)*D248</f>
        <v>160.54334787997641</v>
      </c>
      <c r="E249" s="4">
        <f>(C249/100+1)^(1/12)*E248</f>
        <v>152.10370281534685</v>
      </c>
      <c r="F249" s="4">
        <f>AVERAGE(D247:D249)</f>
        <v>160.13350397212903</v>
      </c>
      <c r="G249" s="4">
        <f>AVERAGE(E247:E249)</f>
        <v>151.81428609153056</v>
      </c>
    </row>
    <row r="250" spans="1:7" x14ac:dyDescent="0.55000000000000004">
      <c r="A250" s="5">
        <v>43555</v>
      </c>
      <c r="B250">
        <v>3.0972650000000002</v>
      </c>
      <c r="C250">
        <v>2.9068170000000002</v>
      </c>
      <c r="D250" s="4">
        <f>(B250/100+1)^(1/12)*D249</f>
        <v>160.95195046227013</v>
      </c>
      <c r="E250" s="4">
        <f>(C250/100+1)^(1/12)*E249</f>
        <v>152.46733131295625</v>
      </c>
      <c r="F250" s="4">
        <f>AVERAGE(D248:D250)</f>
        <v>160.54183564838891</v>
      </c>
      <c r="G250" s="4">
        <f>AVERAGE(E248:E250)</f>
        <v>152.13411992002816</v>
      </c>
    </row>
    <row r="251" spans="1:7" x14ac:dyDescent="0.55000000000000004">
      <c r="A251" s="5">
        <v>43585</v>
      </c>
      <c r="B251">
        <v>2.6747420000000002</v>
      </c>
      <c r="C251">
        <v>2.4622579999999998</v>
      </c>
      <c r="D251" s="4">
        <f>(B251/100+1)^(1/12)*D250</f>
        <v>161.30638025067057</v>
      </c>
      <c r="E251" s="4">
        <f>(C251/100+1)^(1/12)*E250</f>
        <v>152.77670023199312</v>
      </c>
      <c r="F251" s="4">
        <f>AVERAGE(D249:D251)</f>
        <v>160.9338928643057</v>
      </c>
      <c r="G251" s="4">
        <f>AVERAGE(E249:E251)</f>
        <v>152.44924478676541</v>
      </c>
    </row>
    <row r="252" spans="1:7" x14ac:dyDescent="0.55000000000000004">
      <c r="A252" s="5">
        <v>43616</v>
      </c>
      <c r="B252">
        <v>2.558535</v>
      </c>
      <c r="C252">
        <v>1.3892640000000001</v>
      </c>
      <c r="D252" s="4">
        <f>(B252/100+1)^(1/12)*D251</f>
        <v>161.64633526173287</v>
      </c>
      <c r="E252" s="4">
        <f>(C252/100+1)^(1/12)*E251</f>
        <v>152.95245653999123</v>
      </c>
      <c r="F252" s="4">
        <f>AVERAGE(D250:D252)</f>
        <v>161.30155532489121</v>
      </c>
      <c r="G252" s="4">
        <f>AVERAGE(E250:E252)</f>
        <v>152.73216269498019</v>
      </c>
    </row>
    <row r="253" spans="1:7" x14ac:dyDescent="0.55000000000000004">
      <c r="A253" s="5">
        <v>43646</v>
      </c>
      <c r="B253">
        <v>3.9747279999999998</v>
      </c>
      <c r="C253">
        <v>2.3276210000000002</v>
      </c>
      <c r="D253" s="4">
        <f>(B253/100+1)^(1/12)*D252</f>
        <v>162.17223887996067</v>
      </c>
      <c r="E253" s="4">
        <f>(C253/100+1)^(1/12)*E252</f>
        <v>153.24601722643507</v>
      </c>
      <c r="F253" s="4">
        <f>AVERAGE(D251:D253)</f>
        <v>161.70831813078803</v>
      </c>
      <c r="G253" s="4">
        <f>AVERAGE(E251:E253)</f>
        <v>152.99172466613979</v>
      </c>
    </row>
    <row r="254" spans="1:7" x14ac:dyDescent="0.55000000000000004">
      <c r="A254" s="5">
        <v>43677</v>
      </c>
      <c r="B254">
        <v>2.9453480000000001</v>
      </c>
      <c r="C254">
        <v>2.668898</v>
      </c>
      <c r="D254" s="4">
        <f>(B254/100+1)^(1/12)*D253</f>
        <v>162.56500919479731</v>
      </c>
      <c r="E254" s="4">
        <f>(C254/100+1)^(1/12)*E253</f>
        <v>153.58274941310103</v>
      </c>
      <c r="F254" s="4">
        <f>AVERAGE(D252:D254)</f>
        <v>162.12786111216363</v>
      </c>
      <c r="G254" s="4">
        <f>AVERAGE(E252:E254)</f>
        <v>153.26040772650913</v>
      </c>
    </row>
    <row r="255" spans="1:7" x14ac:dyDescent="0.55000000000000004">
      <c r="A255" s="5">
        <v>43708</v>
      </c>
      <c r="B255">
        <v>2.5875460000000001</v>
      </c>
      <c r="C255">
        <v>2.2861050000000001</v>
      </c>
      <c r="D255" s="4">
        <f>(B255/100+1)^(1/12)*D254</f>
        <v>162.91145645789663</v>
      </c>
      <c r="E255" s="4">
        <f>(C255/100+1)^(1/12)*E254</f>
        <v>153.87231629547097</v>
      </c>
      <c r="F255" s="4">
        <f>AVERAGE(D253:D255)</f>
        <v>162.54956817755155</v>
      </c>
      <c r="G255" s="4">
        <f>AVERAGE(E253:E255)</f>
        <v>153.56702764500236</v>
      </c>
    </row>
    <row r="256" spans="1:7" x14ac:dyDescent="0.55000000000000004">
      <c r="A256" s="5">
        <v>43738</v>
      </c>
      <c r="B256">
        <v>2.8205119999999999</v>
      </c>
      <c r="C256">
        <v>2.1007929999999999</v>
      </c>
      <c r="D256" s="4">
        <f>(B256/100+1)^(1/12)*D255</f>
        <v>163.28950526497812</v>
      </c>
      <c r="E256" s="4">
        <f>(C256/100+1)^(1/12)*E255</f>
        <v>154.13913507623693</v>
      </c>
      <c r="F256" s="4">
        <f>AVERAGE(D254:D256)</f>
        <v>162.92199030589069</v>
      </c>
      <c r="G256" s="4">
        <f>AVERAGE(E254:E256)</f>
        <v>153.8647335949363</v>
      </c>
    </row>
    <row r="257" spans="1:7" x14ac:dyDescent="0.55000000000000004">
      <c r="A257" s="5">
        <v>43769</v>
      </c>
      <c r="B257">
        <v>2.3600340000000002</v>
      </c>
      <c r="C257">
        <v>2.825196</v>
      </c>
      <c r="D257" s="4">
        <f>(B257/100+1)^(1/12)*D256</f>
        <v>163.60722368886002</v>
      </c>
      <c r="E257" s="4">
        <f>(C257/100+1)^(1/12)*E256</f>
        <v>154.49741352157966</v>
      </c>
      <c r="F257" s="4">
        <f>AVERAGE(D255:D257)</f>
        <v>163.26939513724491</v>
      </c>
      <c r="G257" s="4">
        <f>AVERAGE(E255:E257)</f>
        <v>154.16962163109585</v>
      </c>
    </row>
    <row r="258" spans="1:7" x14ac:dyDescent="0.55000000000000004">
      <c r="A258" s="5">
        <v>43799</v>
      </c>
      <c r="B258">
        <v>3.1308189999999998</v>
      </c>
      <c r="C258">
        <v>2.662636</v>
      </c>
      <c r="D258" s="4">
        <f>(B258/100+1)^(1/12)*D257</f>
        <v>164.02807213808481</v>
      </c>
      <c r="E258" s="4">
        <f>(C258/100+1)^(1/12)*E257</f>
        <v>154.83610843114877</v>
      </c>
      <c r="F258" s="4">
        <f>AVERAGE(D256:D258)</f>
        <v>163.64160036397433</v>
      </c>
      <c r="G258" s="4">
        <f>AVERAGE(E256:E258)</f>
        <v>154.4908856763218</v>
      </c>
    </row>
    <row r="259" spans="1:7" x14ac:dyDescent="0.55000000000000004">
      <c r="A259" s="5">
        <v>43830</v>
      </c>
      <c r="B259">
        <v>2.430809</v>
      </c>
      <c r="C259">
        <v>1.8083469999999999</v>
      </c>
      <c r="D259" s="4">
        <f>(B259/100+1)^(1/12)*D258</f>
        <v>164.35669419646294</v>
      </c>
      <c r="E259" s="4">
        <f>(C259/100+1)^(1/12)*E258</f>
        <v>155.06752775176287</v>
      </c>
      <c r="F259" s="4">
        <f>AVERAGE(D257:D259)</f>
        <v>163.99733000780259</v>
      </c>
      <c r="G259" s="4">
        <f>AVERAGE(E257:E259)</f>
        <v>154.80034990149713</v>
      </c>
    </row>
    <row r="260" spans="1:7" x14ac:dyDescent="0.55000000000000004">
      <c r="A260" s="5">
        <v>43861</v>
      </c>
      <c r="B260">
        <v>3.8833609999999998</v>
      </c>
      <c r="C260">
        <v>3.1144120000000002</v>
      </c>
      <c r="D260" s="4">
        <f>(B260/100+1)^(1/12)*D259</f>
        <v>164.87933613178737</v>
      </c>
      <c r="E260" s="4">
        <f>(C260/100+1)^(1/12)*E259</f>
        <v>155.46434822233078</v>
      </c>
      <c r="F260" s="4">
        <f>AVERAGE(D258:D260)</f>
        <v>164.42136748877837</v>
      </c>
      <c r="G260" s="4">
        <f>AVERAGE(E258:E260)</f>
        <v>155.12266146841415</v>
      </c>
    </row>
    <row r="261" spans="1:7" x14ac:dyDescent="0.55000000000000004">
      <c r="A261" s="5">
        <v>43890</v>
      </c>
      <c r="B261">
        <v>2.9934750000000001</v>
      </c>
      <c r="C261">
        <v>2.3230590000000002</v>
      </c>
      <c r="D261" s="4">
        <f>(B261/100+1)^(1/12)*D260</f>
        <v>165.28510046371744</v>
      </c>
      <c r="E261" s="4">
        <f>(C261/100+1)^(1/12)*E260</f>
        <v>155.76215126652619</v>
      </c>
      <c r="F261" s="4">
        <f>AVERAGE(D259:D261)</f>
        <v>164.84037693065591</v>
      </c>
      <c r="G261" s="4">
        <f>AVERAGE(E259:E261)</f>
        <v>155.43134241353994</v>
      </c>
    </row>
    <row r="262" spans="1:7" x14ac:dyDescent="0.55000000000000004">
      <c r="A262" s="5">
        <v>43921</v>
      </c>
      <c r="B262">
        <v>2.7608890000000001</v>
      </c>
      <c r="C262">
        <v>2.03335</v>
      </c>
      <c r="D262" s="4">
        <f>(B262/100+1)^(1/12)*D261</f>
        <v>165.66064978256011</v>
      </c>
      <c r="E262" s="4">
        <f>(C262/100+1)^(1/12)*E261</f>
        <v>156.0236555051151</v>
      </c>
      <c r="F262" s="4">
        <f>AVERAGE(D260:D262)</f>
        <v>165.27502879268832</v>
      </c>
      <c r="G262" s="4">
        <f>AVERAGE(E260:E262)</f>
        <v>155.75005166465735</v>
      </c>
    </row>
    <row r="263" spans="1:7" x14ac:dyDescent="0.55000000000000004">
      <c r="A263" s="5">
        <v>43951</v>
      </c>
      <c r="B263">
        <v>1.833223</v>
      </c>
      <c r="C263">
        <v>0.38008900000000001</v>
      </c>
      <c r="D263" s="4">
        <f>(B263/100+1)^(1/12)*D262</f>
        <v>165.91162536200557</v>
      </c>
      <c r="E263" s="4">
        <f>(C263/100+1)^(1/12)*E262</f>
        <v>156.07298868456928</v>
      </c>
      <c r="F263" s="4">
        <f>AVERAGE(D261:D263)</f>
        <v>165.61912520276104</v>
      </c>
      <c r="G263" s="4">
        <f>AVERAGE(E261:E263)</f>
        <v>155.95293181873686</v>
      </c>
    </row>
    <row r="264" spans="1:7" x14ac:dyDescent="0.55000000000000004">
      <c r="A264" s="5">
        <v>43982</v>
      </c>
      <c r="B264">
        <v>2.8772890000000002</v>
      </c>
      <c r="C264">
        <v>2.794921</v>
      </c>
      <c r="D264" s="4">
        <f>(B264/100+1)^(1/12)*D263</f>
        <v>166.30428671147732</v>
      </c>
      <c r="E264" s="4">
        <f>(C264/100+1)^(1/12)*E263</f>
        <v>156.43192332475334</v>
      </c>
      <c r="F264" s="4">
        <f>AVERAGE(D262:D264)</f>
        <v>165.95885395201432</v>
      </c>
      <c r="G264" s="4">
        <f>AVERAGE(E262:E264)</f>
        <v>156.17618917147925</v>
      </c>
    </row>
    <row r="265" spans="1:7" x14ac:dyDescent="0.55000000000000004">
      <c r="A265" s="5">
        <v>44012</v>
      </c>
      <c r="B265">
        <v>1.7412639999999999</v>
      </c>
      <c r="C265">
        <v>2.1118329999999998</v>
      </c>
      <c r="D265" s="4">
        <f>(B265/100+1)^(1/12)*D264</f>
        <v>166.54369836155345</v>
      </c>
      <c r="E265" s="4">
        <f>(C265/100+1)^(1/12)*E264</f>
        <v>156.70459246967886</v>
      </c>
      <c r="F265" s="4">
        <f>AVERAGE(D263:D265)</f>
        <v>166.25320347834543</v>
      </c>
      <c r="G265" s="4">
        <f>AVERAGE(E263:E265)</f>
        <v>156.40316815966716</v>
      </c>
    </row>
    <row r="266" spans="1:7" x14ac:dyDescent="0.55000000000000004">
      <c r="A266" s="5">
        <v>44043</v>
      </c>
      <c r="B266">
        <v>3.829796</v>
      </c>
      <c r="C266">
        <v>3.8397429999999999</v>
      </c>
      <c r="D266" s="4">
        <f>(B266/100+1)^(1/12)*D265</f>
        <v>167.06611415894196</v>
      </c>
      <c r="E266" s="4">
        <f>(C266/100+1)^(1/12)*E265</f>
        <v>157.19739977708733</v>
      </c>
      <c r="F266" s="4">
        <f>AVERAGE(D264:D266)</f>
        <v>166.63803307732425</v>
      </c>
      <c r="G266" s="4">
        <f>AVERAGE(E264:E266)</f>
        <v>156.77797185717316</v>
      </c>
    </row>
    <row r="267" spans="1:7" x14ac:dyDescent="0.55000000000000004">
      <c r="A267" s="5">
        <v>44074</v>
      </c>
      <c r="B267">
        <v>2.2312820000000002</v>
      </c>
      <c r="C267">
        <v>2.9002289999999999</v>
      </c>
      <c r="D267" s="4">
        <f>(B267/100+1)^(1/12)*D266</f>
        <v>167.37362487754513</v>
      </c>
      <c r="E267" s="4">
        <f>(C267/100+1)^(1/12)*E266</f>
        <v>157.57236491529315</v>
      </c>
      <c r="F267" s="4">
        <f>AVERAGE(D265:D267)</f>
        <v>166.9944791326802</v>
      </c>
      <c r="G267" s="4">
        <f>AVERAGE(E265:E267)</f>
        <v>157.15811905401981</v>
      </c>
    </row>
    <row r="268" spans="1:7" x14ac:dyDescent="0.55000000000000004">
      <c r="A268" s="5">
        <v>44104</v>
      </c>
      <c r="B268">
        <v>1.3106709999999999</v>
      </c>
      <c r="C268">
        <v>1.6629240000000001</v>
      </c>
      <c r="D268" s="4">
        <f>(B268/100+1)^(1/12)*D267</f>
        <v>167.55534560064461</v>
      </c>
      <c r="E268" s="4">
        <f>(C268/100+1)^(1/12)*E267</f>
        <v>157.78907716656781</v>
      </c>
      <c r="F268" s="4">
        <f>AVERAGE(D266:D268)</f>
        <v>167.33169487904391</v>
      </c>
      <c r="G268" s="4">
        <f>AVERAGE(E266:E268)</f>
        <v>157.51961395298278</v>
      </c>
    </row>
    <row r="269" spans="1:7" x14ac:dyDescent="0.55000000000000004">
      <c r="A269" s="5">
        <v>44135</v>
      </c>
      <c r="B269">
        <v>2.0190269999999999</v>
      </c>
      <c r="C269">
        <v>1.1359030000000001</v>
      </c>
      <c r="D269" s="4">
        <f>(B269/100+1)^(1/12)*D268</f>
        <v>167.83468559211084</v>
      </c>
      <c r="E269" s="4">
        <f>(C269/100+1)^(1/12)*E268</f>
        <v>157.9376660625073</v>
      </c>
      <c r="F269" s="4">
        <f>AVERAGE(D267:D269)</f>
        <v>167.58788535676686</v>
      </c>
      <c r="G269" s="4">
        <f>AVERAGE(E267:E269)</f>
        <v>157.76636938145609</v>
      </c>
    </row>
    <row r="270" spans="1:7" x14ac:dyDescent="0.55000000000000004">
      <c r="A270" s="5">
        <v>44165</v>
      </c>
      <c r="B270">
        <v>0.74665899999999996</v>
      </c>
      <c r="C270">
        <v>1.3297909999999999</v>
      </c>
      <c r="D270" s="4">
        <f>(B270/100+1)^(1/12)*D269</f>
        <v>167.93875930950443</v>
      </c>
      <c r="E270" s="4">
        <f>(C270/100+1)^(1/12)*E269</f>
        <v>158.11162838518848</v>
      </c>
      <c r="F270" s="4">
        <f>AVERAGE(D268:D270)</f>
        <v>167.77626350075332</v>
      </c>
      <c r="G270" s="4">
        <f>AVERAGE(E268:E270)</f>
        <v>157.94612387142118</v>
      </c>
    </row>
    <row r="271" spans="1:7" x14ac:dyDescent="0.55000000000000004">
      <c r="A271" s="5">
        <v>44196</v>
      </c>
      <c r="B271">
        <v>1.940885</v>
      </c>
      <c r="C271">
        <v>2.0483920000000002</v>
      </c>
      <c r="D271" s="4">
        <f>(B271/100+1)^(1/12)*D270</f>
        <v>168.20799740382301</v>
      </c>
      <c r="E271" s="4">
        <f>(C271/100+1)^(1/12)*E270</f>
        <v>158.37902265038829</v>
      </c>
      <c r="F271" s="4">
        <f>AVERAGE(D269:D271)</f>
        <v>167.99381410181277</v>
      </c>
      <c r="G271" s="4">
        <f>AVERAGE(E269:E271)</f>
        <v>158.14277236602803</v>
      </c>
    </row>
    <row r="272" spans="1:7" x14ac:dyDescent="0.55000000000000004">
      <c r="A272" s="5">
        <v>44227</v>
      </c>
      <c r="B272">
        <v>1.506475</v>
      </c>
      <c r="C272">
        <v>1.441381</v>
      </c>
      <c r="D272" s="4">
        <f>(B272/100+1)^(1/12)*D271</f>
        <v>168.41772085956299</v>
      </c>
      <c r="E272" s="4">
        <f>(C272/100+1)^(1/12)*E271</f>
        <v>158.56801442956191</v>
      </c>
      <c r="F272" s="4">
        <f>AVERAGE(D270:D272)</f>
        <v>168.18815919096349</v>
      </c>
      <c r="G272" s="4">
        <f>AVERAGE(E270:E272)</f>
        <v>158.35288848837956</v>
      </c>
    </row>
    <row r="273" spans="1:7" x14ac:dyDescent="0.55000000000000004">
      <c r="A273" s="5">
        <v>44255</v>
      </c>
      <c r="B273">
        <v>2.491978</v>
      </c>
      <c r="C273">
        <v>2.8180190000000001</v>
      </c>
      <c r="D273" s="4">
        <f>(B273/100+1)^(1/12)*D272</f>
        <v>168.76353307528066</v>
      </c>
      <c r="E273" s="4">
        <f>(C273/100+1)^(1/12)*E272</f>
        <v>158.93566280337737</v>
      </c>
      <c r="F273" s="4">
        <f>AVERAGE(D271:D273)</f>
        <v>168.46308377955555</v>
      </c>
      <c r="G273" s="4">
        <f>AVERAGE(E271:E273)</f>
        <v>158.62756662777585</v>
      </c>
    </row>
    <row r="274" spans="1:7" x14ac:dyDescent="0.55000000000000004">
      <c r="A274" s="5">
        <v>44286</v>
      </c>
      <c r="B274">
        <v>2.0357319999999999</v>
      </c>
      <c r="C274">
        <v>3.1487129999999999</v>
      </c>
      <c r="D274" s="4">
        <f>(B274/100+1)^(1/12)*D273</f>
        <v>169.04719379744313</v>
      </c>
      <c r="E274" s="4">
        <f>(C274/100+1)^(1/12)*E273</f>
        <v>159.34679832719615</v>
      </c>
      <c r="F274" s="4">
        <f>AVERAGE(D272:D274)</f>
        <v>168.74281591076226</v>
      </c>
      <c r="G274" s="4">
        <f>AVERAGE(E272:E274)</f>
        <v>158.95015852004514</v>
      </c>
    </row>
    <row r="275" spans="1:7" x14ac:dyDescent="0.55000000000000004">
      <c r="A275" s="5">
        <v>44316</v>
      </c>
      <c r="B275">
        <v>2.744065</v>
      </c>
      <c r="C275">
        <v>4.2310689999999997</v>
      </c>
      <c r="D275" s="4">
        <f>(B275/100+1)^(1/12)*D274</f>
        <v>169.42897930400636</v>
      </c>
      <c r="E275" s="4">
        <f>(C275/100+1)^(1/12)*E274</f>
        <v>159.89802805586578</v>
      </c>
      <c r="F275" s="4">
        <f>AVERAGE(D273:D275)</f>
        <v>169.07990205891005</v>
      </c>
      <c r="G275" s="4">
        <f>AVERAGE(E273:E275)</f>
        <v>159.39349639547979</v>
      </c>
    </row>
    <row r="276" spans="1:7" x14ac:dyDescent="0.55000000000000004">
      <c r="A276" s="5">
        <v>44347</v>
      </c>
      <c r="B276">
        <v>3.5901990000000001</v>
      </c>
      <c r="C276">
        <v>5.0778840000000001</v>
      </c>
      <c r="D276" s="4">
        <f>(B276/100+1)^(1/12)*D275</f>
        <v>169.92772775183124</v>
      </c>
      <c r="E276" s="4">
        <f>(C276/100+1)^(1/12)*E275</f>
        <v>160.55939303878395</v>
      </c>
      <c r="F276" s="4">
        <f>AVERAGE(D274:D276)</f>
        <v>169.46796695109359</v>
      </c>
      <c r="G276" s="4">
        <f>AVERAGE(E274:E276)</f>
        <v>159.93473980728197</v>
      </c>
    </row>
    <row r="277" spans="1:7" x14ac:dyDescent="0.55000000000000004">
      <c r="A277" s="5">
        <v>44377</v>
      </c>
      <c r="B277">
        <v>3.9940820000000001</v>
      </c>
      <c r="C277">
        <v>5.2530150000000004</v>
      </c>
      <c r="D277" s="4">
        <f>(B277/100+1)^(1/12)*D276</f>
        <v>170.48321846011569</v>
      </c>
      <c r="E277" s="4">
        <f>(C277/100+1)^(1/12)*E276</f>
        <v>161.2458687551711</v>
      </c>
      <c r="F277" s="4">
        <f>AVERAGE(D275:D277)</f>
        <v>169.94664183865109</v>
      </c>
      <c r="G277" s="4">
        <f>AVERAGE(E275:E277)</f>
        <v>160.56776328327359</v>
      </c>
    </row>
    <row r="278" spans="1:7" x14ac:dyDescent="0.55000000000000004">
      <c r="A278" s="5">
        <v>44408</v>
      </c>
      <c r="B278">
        <v>2.7644980000000001</v>
      </c>
      <c r="C278">
        <v>4.764723</v>
      </c>
      <c r="D278" s="4">
        <f>(B278/100+1)^(1/12)*D277</f>
        <v>170.8710786598125</v>
      </c>
      <c r="E278" s="4">
        <f>(C278/100+1)^(1/12)*E277</f>
        <v>161.87254154059028</v>
      </c>
      <c r="F278" s="4">
        <f>AVERAGE(D276:D278)</f>
        <v>170.4273416239198</v>
      </c>
      <c r="G278" s="4">
        <f>AVERAGE(E276:E278)</f>
        <v>161.22593444484846</v>
      </c>
    </row>
    <row r="279" spans="1:7" x14ac:dyDescent="0.55000000000000004">
      <c r="A279" s="5">
        <v>44439</v>
      </c>
      <c r="B279">
        <v>4.0255229999999997</v>
      </c>
      <c r="C279">
        <v>5.047498</v>
      </c>
      <c r="D279" s="4">
        <f>(B279/100+1)^(1/12)*D278</f>
        <v>171.43397165869908</v>
      </c>
      <c r="E279" s="4">
        <f>(C279/100+1)^(1/12)*E278</f>
        <v>162.5381559836211</v>
      </c>
      <c r="F279" s="4">
        <f>AVERAGE(D277:D279)</f>
        <v>170.9294229262091</v>
      </c>
      <c r="G279" s="4">
        <f>AVERAGE(E277:E279)</f>
        <v>161.88552209312749</v>
      </c>
    </row>
    <row r="280" spans="1:7" x14ac:dyDescent="0.55000000000000004">
      <c r="A280" s="5">
        <v>44469</v>
      </c>
      <c r="B280">
        <v>4.968839</v>
      </c>
      <c r="C280">
        <v>5.8741849999999998</v>
      </c>
      <c r="D280" s="4">
        <f>(B280/100+1)^(1/12)*D279</f>
        <v>172.12815730225572</v>
      </c>
      <c r="E280" s="4">
        <f>(C280/100+1)^(1/12)*E279</f>
        <v>163.3131547884964</v>
      </c>
      <c r="F280" s="4">
        <f>AVERAGE(D278:D280)</f>
        <v>171.47773587358907</v>
      </c>
      <c r="G280" s="4">
        <f>AVERAGE(E278:E280)</f>
        <v>162.57461743756926</v>
      </c>
    </row>
    <row r="281" spans="1:7" x14ac:dyDescent="0.55000000000000004">
      <c r="A281" s="5">
        <v>44500</v>
      </c>
      <c r="B281">
        <v>6.2516369999999997</v>
      </c>
      <c r="C281">
        <v>8.7538250000000009</v>
      </c>
      <c r="D281" s="4">
        <f>(B281/100+1)^(1/12)*D280</f>
        <v>173.00018012600881</v>
      </c>
      <c r="E281" s="4">
        <f>(C281/100+1)^(1/12)*E280</f>
        <v>164.4592151656318</v>
      </c>
      <c r="F281" s="4">
        <f>AVERAGE(D279:D281)</f>
        <v>172.18743636232122</v>
      </c>
      <c r="G281" s="4">
        <f>AVERAGE(E279:E281)</f>
        <v>163.43684197924975</v>
      </c>
    </row>
    <row r="282" spans="1:7" x14ac:dyDescent="0.55000000000000004">
      <c r="A282" s="5">
        <v>44530</v>
      </c>
      <c r="B282">
        <v>5.8557600000000001</v>
      </c>
      <c r="C282">
        <v>6.393859</v>
      </c>
      <c r="D282" s="4">
        <f>(B282/100+1)^(1/12)*D281</f>
        <v>173.82254188816418</v>
      </c>
      <c r="E282" s="4">
        <f>(C282/100+1)^(1/12)*E281</f>
        <v>165.31081239602759</v>
      </c>
      <c r="F282" s="4">
        <f>AVERAGE(D280:D282)</f>
        <v>172.98362643880958</v>
      </c>
      <c r="G282" s="4">
        <f>AVERAGE(E280:E282)</f>
        <v>164.36106078338526</v>
      </c>
    </row>
    <row r="283" spans="1:7" x14ac:dyDescent="0.55000000000000004">
      <c r="A283" s="5">
        <v>44561</v>
      </c>
      <c r="B283">
        <v>5.2758190000000003</v>
      </c>
      <c r="C283">
        <v>5.9417450000000001</v>
      </c>
      <c r="D283" s="4">
        <f>(B283/100+1)^(1/12)*D282</f>
        <v>174.56887598536051</v>
      </c>
      <c r="E283" s="4">
        <f>(C283/100+1)^(1/12)*E282</f>
        <v>166.10786146834988</v>
      </c>
      <c r="F283" s="4">
        <f>AVERAGE(D281:D283)</f>
        <v>173.79719933317782</v>
      </c>
      <c r="G283" s="4">
        <f>AVERAGE(E281:E283)</f>
        <v>165.29262967666975</v>
      </c>
    </row>
    <row r="284" spans="1:7" x14ac:dyDescent="0.55000000000000004">
      <c r="A284" s="5">
        <v>44592</v>
      </c>
      <c r="B284">
        <v>7.1415249999999997</v>
      </c>
      <c r="C284">
        <v>7.850543</v>
      </c>
      <c r="D284" s="4">
        <f>(B284/100+1)^(1/12)*D283</f>
        <v>175.57525218712416</v>
      </c>
      <c r="E284" s="4">
        <f>(C284/100+1)^(1/12)*E283</f>
        <v>167.15731311144248</v>
      </c>
      <c r="F284" s="4">
        <f>AVERAGE(D282:D284)</f>
        <v>174.65555668688296</v>
      </c>
      <c r="G284" s="4">
        <f>AVERAGE(E282:E284)</f>
        <v>166.19199565860666</v>
      </c>
    </row>
    <row r="285" spans="1:7" x14ac:dyDescent="0.55000000000000004">
      <c r="A285" s="5">
        <v>44620</v>
      </c>
      <c r="B285">
        <v>6.506399</v>
      </c>
      <c r="C285">
        <v>6.7595599999999996</v>
      </c>
      <c r="D285" s="4">
        <f>(B285/100+1)^(1/12)*D284</f>
        <v>176.49995920070586</v>
      </c>
      <c r="E285" s="4">
        <f>(C285/100+1)^(1/12)*E284</f>
        <v>168.07093377226124</v>
      </c>
      <c r="F285" s="4">
        <f>AVERAGE(D283:D285)</f>
        <v>175.54802912439686</v>
      </c>
      <c r="G285" s="4">
        <f>AVERAGE(E283:E285)</f>
        <v>167.11203611735121</v>
      </c>
    </row>
    <row r="286" spans="1:7" x14ac:dyDescent="0.55000000000000004">
      <c r="A286" s="5">
        <v>44651</v>
      </c>
      <c r="B286">
        <v>5.9025939999999997</v>
      </c>
      <c r="C286">
        <v>6.7717770000000002</v>
      </c>
      <c r="D286" s="4">
        <f>(B286/100+1)^(1/12)*D285</f>
        <v>177.34549431910219</v>
      </c>
      <c r="E286" s="4">
        <f>(C286/100+1)^(1/12)*E285</f>
        <v>168.99115938711572</v>
      </c>
      <c r="F286" s="4">
        <f>AVERAGE(D284:D286)</f>
        <v>176.47356856897738</v>
      </c>
      <c r="G286" s="4">
        <f>AVERAGE(E284:E286)</f>
        <v>168.07313542360649</v>
      </c>
    </row>
    <row r="287" spans="1:7" x14ac:dyDescent="0.55000000000000004">
      <c r="A287" s="5">
        <v>44681</v>
      </c>
      <c r="B287">
        <v>6.5279930000000004</v>
      </c>
      <c r="C287">
        <v>5.4951129999999999</v>
      </c>
      <c r="D287" s="4">
        <f>(B287/100+1)^(1/12)*D286</f>
        <v>178.28253659286415</v>
      </c>
      <c r="E287" s="4">
        <f>(C287/100+1)^(1/12)*E286</f>
        <v>169.74618170265455</v>
      </c>
      <c r="F287" s="4">
        <f>AVERAGE(D285:D287)</f>
        <v>177.37599670422409</v>
      </c>
      <c r="G287" s="4">
        <f>AVERAGE(E285:E287)</f>
        <v>168.93609162067716</v>
      </c>
    </row>
    <row r="288" spans="1:7" x14ac:dyDescent="0.55000000000000004">
      <c r="A288" s="5">
        <v>44712</v>
      </c>
      <c r="B288">
        <v>7.2117699999999996</v>
      </c>
      <c r="C288">
        <v>9.6249649999999995</v>
      </c>
      <c r="D288" s="4">
        <f>(B288/100+1)^(1/12)*D287</f>
        <v>179.32011556222642</v>
      </c>
      <c r="E288" s="4">
        <f>(C288/100+1)^(1/12)*E287</f>
        <v>171.05107303938857</v>
      </c>
      <c r="F288" s="4">
        <f>AVERAGE(D286:D288)</f>
        <v>178.31604882473093</v>
      </c>
      <c r="G288" s="4">
        <f>AVERAGE(E286:E288)</f>
        <v>169.92947137638626</v>
      </c>
    </row>
    <row r="289" spans="1:7" x14ac:dyDescent="0.55000000000000004">
      <c r="A289" s="5">
        <v>44742</v>
      </c>
      <c r="B289">
        <v>9.1305379999999996</v>
      </c>
      <c r="C289">
        <v>10.089562000000001</v>
      </c>
      <c r="D289" s="4">
        <f>(B289/100+1)^(1/12)*D288</f>
        <v>180.63054880142153</v>
      </c>
      <c r="E289" s="4">
        <f>(C289/100+1)^(1/12)*E288</f>
        <v>172.42675231475948</v>
      </c>
      <c r="F289" s="4">
        <f>AVERAGE(D287:D289)</f>
        <v>179.41106698550402</v>
      </c>
      <c r="G289" s="4">
        <f>AVERAGE(E287:E289)</f>
        <v>171.0746690189342</v>
      </c>
    </row>
    <row r="290" spans="1:7" x14ac:dyDescent="0.55000000000000004">
      <c r="A290" s="5">
        <v>44773</v>
      </c>
      <c r="B290">
        <v>6.4830740000000002</v>
      </c>
      <c r="C290">
        <v>5.4824820000000001</v>
      </c>
      <c r="D290" s="4">
        <f>(B290/100+1)^(1/12)*D289</f>
        <v>181.57856646882118</v>
      </c>
      <c r="E290" s="4">
        <f>(C290/100+1)^(1/12)*E289</f>
        <v>173.19539606710649</v>
      </c>
      <c r="F290" s="4">
        <f>AVERAGE(D288:D290)</f>
        <v>180.50974361082305</v>
      </c>
      <c r="G290" s="4">
        <f>AVERAGE(E288:E290)</f>
        <v>172.22440714041818</v>
      </c>
    </row>
    <row r="291" spans="1:7" x14ac:dyDescent="0.55000000000000004">
      <c r="A291" s="5">
        <v>44804</v>
      </c>
      <c r="B291">
        <v>9.2229729999999996</v>
      </c>
      <c r="C291">
        <v>7.6896449999999996</v>
      </c>
      <c r="D291" s="4">
        <f>(B291/100+1)^(1/12)*D290</f>
        <v>182.91840925780713</v>
      </c>
      <c r="E291" s="4">
        <f>(C291/100+1)^(1/12)*E290</f>
        <v>174.26794317439513</v>
      </c>
      <c r="F291" s="4">
        <f>AVERAGE(D289:D291)</f>
        <v>181.7091748426833</v>
      </c>
      <c r="G291" s="4">
        <f>AVERAGE(E289:E291)</f>
        <v>173.29669718542036</v>
      </c>
    </row>
    <row r="292" spans="1:7" x14ac:dyDescent="0.55000000000000004">
      <c r="A292" s="5">
        <v>44834</v>
      </c>
      <c r="B292">
        <v>8.3077760000000005</v>
      </c>
      <c r="C292">
        <v>6.9642790000000003</v>
      </c>
      <c r="D292" s="4">
        <f>(B292/100+1)^(1/12)*D291</f>
        <v>184.13897403799328</v>
      </c>
      <c r="E292" s="4">
        <f>(C292/100+1)^(1/12)*E291</f>
        <v>175.2484031526823</v>
      </c>
      <c r="F292" s="4">
        <f>AVERAGE(D290:D292)</f>
        <v>182.87864992154053</v>
      </c>
      <c r="G292" s="4">
        <f>AVERAGE(E290:E292)</f>
        <v>174.23724746472797</v>
      </c>
    </row>
    <row r="293" spans="1:7" x14ac:dyDescent="0.55000000000000004">
      <c r="A293" s="5"/>
      <c r="D293" s="4">
        <f>(B293/100+1)^(1/12)*D292</f>
        <v>184.13897403799328</v>
      </c>
      <c r="E293" s="4">
        <f>(C293/100+1)^(1/12)*E292</f>
        <v>175.2484031526823</v>
      </c>
      <c r="F293" s="4">
        <f>AVERAGE(D291:D293)</f>
        <v>183.73211911126455</v>
      </c>
      <c r="G293" s="4">
        <f>AVERAGE(E291:E293)</f>
        <v>174.92158315991992</v>
      </c>
    </row>
    <row r="294" spans="1:7" x14ac:dyDescent="0.55000000000000004">
      <c r="D294" s="4">
        <f>(B294/100+1)^(1/12)*D293</f>
        <v>184.13897403799328</v>
      </c>
      <c r="E294" s="4">
        <f>(C294/100+1)^(1/12)*E293</f>
        <v>175.2484031526823</v>
      </c>
      <c r="F294" s="4">
        <f>AVERAGE(D292:D294)</f>
        <v>184.13897403799328</v>
      </c>
      <c r="G294" s="4">
        <f>AVERAGE(E292:E294)</f>
        <v>175.2484031526823</v>
      </c>
    </row>
    <row r="295" spans="1:7" x14ac:dyDescent="0.55000000000000004">
      <c r="D295" s="4">
        <f>(B295/100+1)^(1/12)*D294</f>
        <v>184.13897403799328</v>
      </c>
      <c r="E295" s="4">
        <f>(C295/100+1)^(1/12)*E294</f>
        <v>175.2484031526823</v>
      </c>
      <c r="F295" s="4">
        <f>AVERAGE(D293:D295)</f>
        <v>184.13897403799328</v>
      </c>
      <c r="G295" s="4">
        <f>AVERAGE(E293:E295)</f>
        <v>175.2484031526823</v>
      </c>
    </row>
    <row r="296" spans="1:7" x14ac:dyDescent="0.55000000000000004">
      <c r="D296" s="4">
        <f>(B296/100+1)^(1/12)*D295</f>
        <v>184.13897403799328</v>
      </c>
      <c r="E296" s="4">
        <f>(C296/100+1)^(1/12)*E295</f>
        <v>175.2484031526823</v>
      </c>
      <c r="F296" s="4">
        <f>AVERAGE(D294:D296)</f>
        <v>184.13897403799328</v>
      </c>
      <c r="G296" s="4">
        <f>AVERAGE(E294:E296)</f>
        <v>175.2484031526823</v>
      </c>
    </row>
    <row r="297" spans="1:7" x14ac:dyDescent="0.55000000000000004">
      <c r="D297" s="4">
        <f>(B297/100+1)^(1/12)*D296</f>
        <v>184.13897403799328</v>
      </c>
      <c r="E297" s="4">
        <f>(C297/100+1)^(1/12)*E296</f>
        <v>175.2484031526823</v>
      </c>
      <c r="F297" s="4">
        <f>AVERAGE(D295:D297)</f>
        <v>184.13897403799328</v>
      </c>
      <c r="G297" s="4">
        <f>AVERAGE(E295:E297)</f>
        <v>175.2484031526823</v>
      </c>
    </row>
    <row r="298" spans="1:7" x14ac:dyDescent="0.55000000000000004">
      <c r="D298" s="4">
        <f>(B298/100+1)^(1/12)*D297</f>
        <v>184.13897403799328</v>
      </c>
      <c r="E298" s="4">
        <f>(C298/100+1)^(1/12)*E297</f>
        <v>175.2484031526823</v>
      </c>
      <c r="F298" s="4">
        <f>AVERAGE(D296:D298)</f>
        <v>184.13897403799328</v>
      </c>
      <c r="G298" s="4">
        <f>AVERAGE(E296:E298)</f>
        <v>175.2484031526823</v>
      </c>
    </row>
    <row r="299" spans="1:7" x14ac:dyDescent="0.55000000000000004">
      <c r="D299" s="4">
        <f>(B299/100+1)^(1/12)*D298</f>
        <v>184.13897403799328</v>
      </c>
      <c r="E299" s="4">
        <f>(C299/100+1)^(1/12)*E298</f>
        <v>175.2484031526823</v>
      </c>
      <c r="F299" s="4">
        <f>AVERAGE(D297:D299)</f>
        <v>184.13897403799328</v>
      </c>
      <c r="G299" s="4">
        <f>AVERAGE(E297:E299)</f>
        <v>175.2484031526823</v>
      </c>
    </row>
    <row r="300" spans="1:7" x14ac:dyDescent="0.55000000000000004">
      <c r="D300" s="4">
        <f>(B300/100+1)^(1/12)*D299</f>
        <v>184.13897403799328</v>
      </c>
      <c r="E300" s="4">
        <f>(C300/100+1)^(1/12)*E299</f>
        <v>175.2484031526823</v>
      </c>
      <c r="F300" s="4">
        <f>AVERAGE(D298:D300)</f>
        <v>184.13897403799328</v>
      </c>
      <c r="G300" s="4">
        <f>AVERAGE(E298:E300)</f>
        <v>175.2484031526823</v>
      </c>
    </row>
    <row r="301" spans="1:7" x14ac:dyDescent="0.55000000000000004">
      <c r="D301" s="4">
        <f>(B301/100+1)^(1/12)*D300</f>
        <v>184.13897403799328</v>
      </c>
      <c r="E301" s="4">
        <f>(C301/100+1)^(1/12)*E300</f>
        <v>175.2484031526823</v>
      </c>
      <c r="F301" s="4">
        <f>AVERAGE(D299:D301)</f>
        <v>184.13897403799328</v>
      </c>
      <c r="G301" s="4">
        <f>AVERAGE(E299:E301)</f>
        <v>175.2484031526823</v>
      </c>
    </row>
    <row r="302" spans="1:7" x14ac:dyDescent="0.55000000000000004">
      <c r="D302" s="4">
        <f>(B302/100+1)^(1/12)*D301</f>
        <v>184.13897403799328</v>
      </c>
      <c r="E302" s="4">
        <f>(C302/100+1)^(1/12)*E301</f>
        <v>175.2484031526823</v>
      </c>
      <c r="F302" s="4">
        <f>AVERAGE(D300:D302)</f>
        <v>184.13897403799328</v>
      </c>
      <c r="G302" s="4">
        <f>AVERAGE(E300:E302)</f>
        <v>175.2484031526823</v>
      </c>
    </row>
    <row r="303" spans="1:7" x14ac:dyDescent="0.55000000000000004">
      <c r="D303" s="4">
        <f>(B303/100+1)^(1/12)*D302</f>
        <v>184.13897403799328</v>
      </c>
      <c r="E303" s="4">
        <f>(C303/100+1)^(1/12)*E302</f>
        <v>175.2484031526823</v>
      </c>
      <c r="F303" s="4">
        <f>AVERAGE(D301:D303)</f>
        <v>184.13897403799328</v>
      </c>
      <c r="G303" s="4">
        <f>AVERAGE(E301:E303)</f>
        <v>175.2484031526823</v>
      </c>
    </row>
    <row r="304" spans="1:7" x14ac:dyDescent="0.55000000000000004">
      <c r="D304" s="4">
        <f>(B304/100+1)^(1/12)*D303</f>
        <v>184.13897403799328</v>
      </c>
      <c r="E304" s="4">
        <f>(C304/100+1)^(1/12)*E303</f>
        <v>175.2484031526823</v>
      </c>
      <c r="F304" s="4">
        <f>AVERAGE(D302:D304)</f>
        <v>184.13897403799328</v>
      </c>
      <c r="G304" s="4">
        <f>AVERAGE(E302:E304)</f>
        <v>175.2484031526823</v>
      </c>
    </row>
    <row r="305" spans="4:7" x14ac:dyDescent="0.55000000000000004">
      <c r="D305" s="4">
        <f>(B305/100+1)^(1/12)*D304</f>
        <v>184.13897403799328</v>
      </c>
      <c r="E305" s="4">
        <f>(C305/100+1)^(1/12)*E304</f>
        <v>175.2484031526823</v>
      </c>
      <c r="F305" s="4">
        <f>AVERAGE(D303:D305)</f>
        <v>184.13897403799328</v>
      </c>
      <c r="G305" s="4">
        <f>AVERAGE(E303:E305)</f>
        <v>175.2484031526823</v>
      </c>
    </row>
    <row r="306" spans="4:7" x14ac:dyDescent="0.55000000000000004">
      <c r="D306" s="4">
        <f>(B306/100+1)^(1/12)*D305</f>
        <v>184.13897403799328</v>
      </c>
      <c r="E306" s="4">
        <f>(C306/100+1)^(1/12)*E305</f>
        <v>175.2484031526823</v>
      </c>
      <c r="F306" s="4">
        <f>AVERAGE(D304:D306)</f>
        <v>184.13897403799328</v>
      </c>
      <c r="G306" s="4">
        <f>AVERAGE(E304:E306)</f>
        <v>175.2484031526823</v>
      </c>
    </row>
    <row r="307" spans="4:7" x14ac:dyDescent="0.55000000000000004">
      <c r="D307" s="4">
        <f>(B307/100+1)^(1/12)*D306</f>
        <v>184.13897403799328</v>
      </c>
      <c r="E307" s="4">
        <f>(C307/100+1)^(1/12)*E306</f>
        <v>175.2484031526823</v>
      </c>
      <c r="F307" s="4">
        <f>AVERAGE(D305:D307)</f>
        <v>184.13897403799328</v>
      </c>
      <c r="G307" s="4">
        <f>AVERAGE(E305:E307)</f>
        <v>175.2484031526823</v>
      </c>
    </row>
    <row r="308" spans="4:7" x14ac:dyDescent="0.55000000000000004">
      <c r="D308" s="4">
        <f>(B308/100+1)^(1/12)*D307</f>
        <v>184.13897403799328</v>
      </c>
      <c r="E308" s="4">
        <f>(C308/100+1)^(1/12)*E307</f>
        <v>175.2484031526823</v>
      </c>
      <c r="F308" s="4">
        <f>AVERAGE(D306:D308)</f>
        <v>184.13897403799328</v>
      </c>
      <c r="G308" s="4">
        <f>AVERAGE(E306:E308)</f>
        <v>175.2484031526823</v>
      </c>
    </row>
    <row r="309" spans="4:7" x14ac:dyDescent="0.55000000000000004">
      <c r="D309" s="4">
        <f>(B309/100+1)^(1/12)*D308</f>
        <v>184.13897403799328</v>
      </c>
      <c r="E309" s="4">
        <f>(C309/100+1)^(1/12)*E308</f>
        <v>175.2484031526823</v>
      </c>
      <c r="F309" s="4">
        <f>AVERAGE(D307:D309)</f>
        <v>184.13897403799328</v>
      </c>
      <c r="G309" s="4">
        <f>AVERAGE(E307:E309)</f>
        <v>175.2484031526823</v>
      </c>
    </row>
    <row r="310" spans="4:7" x14ac:dyDescent="0.55000000000000004">
      <c r="D310" s="4">
        <f>(B310/100+1)^(1/12)*D309</f>
        <v>184.13897403799328</v>
      </c>
      <c r="E310" s="4">
        <f>(C310/100+1)^(1/12)*E309</f>
        <v>175.2484031526823</v>
      </c>
      <c r="F310" s="4">
        <f>AVERAGE(D308:D310)</f>
        <v>184.13897403799328</v>
      </c>
      <c r="G310" s="4">
        <f>AVERAGE(E308:E310)</f>
        <v>175.2484031526823</v>
      </c>
    </row>
    <row r="311" spans="4:7" x14ac:dyDescent="0.55000000000000004">
      <c r="D311" s="4">
        <f>(B311/100+1)^(1/12)*D310</f>
        <v>184.13897403799328</v>
      </c>
      <c r="E311" s="4">
        <f>(C311/100+1)^(1/12)*E310</f>
        <v>175.2484031526823</v>
      </c>
      <c r="F311" s="4">
        <f>AVERAGE(D309:D311)</f>
        <v>184.13897403799328</v>
      </c>
      <c r="G311" s="4">
        <f>AVERAGE(E309:E311)</f>
        <v>175.2484031526823</v>
      </c>
    </row>
    <row r="312" spans="4:7" x14ac:dyDescent="0.55000000000000004">
      <c r="D312" s="4">
        <f>(B312/100+1)^(1/12)*D311</f>
        <v>184.13897403799328</v>
      </c>
      <c r="E312" s="4">
        <f>(C312/100+1)^(1/12)*E311</f>
        <v>175.2484031526823</v>
      </c>
      <c r="F312" s="4">
        <f>AVERAGE(D310:D312)</f>
        <v>184.13897403799328</v>
      </c>
      <c r="G312" s="4">
        <f>AVERAGE(E310:E312)</f>
        <v>175.2484031526823</v>
      </c>
    </row>
    <row r="313" spans="4:7" x14ac:dyDescent="0.55000000000000004">
      <c r="D313" s="4">
        <f>(B313/100+1)^(1/12)*D312</f>
        <v>184.13897403799328</v>
      </c>
      <c r="E313" s="4">
        <f>(C313/100+1)^(1/12)*E312</f>
        <v>175.2484031526823</v>
      </c>
      <c r="F313" s="4">
        <f>AVERAGE(D311:D313)</f>
        <v>184.13897403799328</v>
      </c>
      <c r="G313" s="4">
        <f>AVERAGE(E311:E313)</f>
        <v>175.2484031526823</v>
      </c>
    </row>
    <row r="314" spans="4:7" x14ac:dyDescent="0.55000000000000004">
      <c r="D314" s="4">
        <f>(B314/100+1)^(1/12)*D313</f>
        <v>184.13897403799328</v>
      </c>
      <c r="E314" s="4">
        <f>(C314/100+1)^(1/12)*E313</f>
        <v>175.2484031526823</v>
      </c>
      <c r="F314" s="4">
        <f>AVERAGE(D312:D314)</f>
        <v>184.13897403799328</v>
      </c>
      <c r="G314" s="4">
        <f>AVERAGE(E312:E314)</f>
        <v>175.2484031526823</v>
      </c>
    </row>
    <row r="315" spans="4:7" x14ac:dyDescent="0.55000000000000004">
      <c r="D315" s="4">
        <f>(B315/100+1)^(1/12)*D314</f>
        <v>184.13897403799328</v>
      </c>
      <c r="E315" s="4">
        <f>(C315/100+1)^(1/12)*E314</f>
        <v>175.2484031526823</v>
      </c>
      <c r="F315" s="4">
        <f>AVERAGE(D313:D315)</f>
        <v>184.13897403799328</v>
      </c>
      <c r="G315" s="4">
        <f>AVERAGE(E313:E315)</f>
        <v>175.2484031526823</v>
      </c>
    </row>
    <row r="316" spans="4:7" x14ac:dyDescent="0.55000000000000004">
      <c r="D316" s="4">
        <f>(B316/100+1)^(1/12)*D315</f>
        <v>184.13897403799328</v>
      </c>
      <c r="E316" s="4">
        <f>(C316/100+1)^(1/12)*E315</f>
        <v>175.2484031526823</v>
      </c>
      <c r="F316" s="4">
        <f>AVERAGE(D314:D316)</f>
        <v>184.13897403799328</v>
      </c>
      <c r="G316" s="4">
        <f>AVERAGE(E314:E316)</f>
        <v>175.2484031526823</v>
      </c>
    </row>
    <row r="317" spans="4:7" x14ac:dyDescent="0.55000000000000004">
      <c r="D317" s="4">
        <f>(B317/100+1)^(1/12)*D316</f>
        <v>184.13897403799328</v>
      </c>
      <c r="E317" s="4">
        <f>(C317/100+1)^(1/12)*E316</f>
        <v>175.2484031526823</v>
      </c>
      <c r="F317" s="4">
        <f>AVERAGE(D315:D317)</f>
        <v>184.13897403799328</v>
      </c>
      <c r="G317" s="4">
        <f>AVERAGE(E315:E317)</f>
        <v>175.2484031526823</v>
      </c>
    </row>
    <row r="318" spans="4:7" x14ac:dyDescent="0.55000000000000004">
      <c r="D318" s="4">
        <f>(B318/100+1)^(1/12)*D317</f>
        <v>184.13897403799328</v>
      </c>
      <c r="E318" s="4">
        <f>(C318/100+1)^(1/12)*E317</f>
        <v>175.2484031526823</v>
      </c>
      <c r="F318" s="4">
        <f>AVERAGE(D316:D318)</f>
        <v>184.13897403799328</v>
      </c>
      <c r="G318" s="4">
        <f>AVERAGE(E316:E318)</f>
        <v>175.2484031526823</v>
      </c>
    </row>
    <row r="319" spans="4:7" x14ac:dyDescent="0.55000000000000004">
      <c r="D319" s="4">
        <f>(B319/100+1)^(1/12)*D318</f>
        <v>184.13897403799328</v>
      </c>
      <c r="E319" s="4">
        <f>(C319/100+1)^(1/12)*E318</f>
        <v>175.2484031526823</v>
      </c>
      <c r="F319" s="4">
        <f>AVERAGE(D317:D319)</f>
        <v>184.13897403799328</v>
      </c>
      <c r="G319" s="4">
        <f>AVERAGE(E317:E319)</f>
        <v>175.2484031526823</v>
      </c>
    </row>
    <row r="320" spans="4:7" x14ac:dyDescent="0.55000000000000004">
      <c r="D320" s="4">
        <f>(B320/100+1)^(1/12)*D319</f>
        <v>184.13897403799328</v>
      </c>
      <c r="E320" s="4">
        <f>(C320/100+1)^(1/12)*E319</f>
        <v>175.2484031526823</v>
      </c>
      <c r="F320" s="4">
        <f>AVERAGE(D318:D320)</f>
        <v>184.13897403799328</v>
      </c>
      <c r="G320" s="4">
        <f>AVERAGE(E318:E320)</f>
        <v>175.2484031526823</v>
      </c>
    </row>
    <row r="321" spans="4:7" x14ac:dyDescent="0.55000000000000004">
      <c r="D321" s="4">
        <f>(B321/100+1)^(1/12)*D320</f>
        <v>184.13897403799328</v>
      </c>
      <c r="E321" s="4">
        <f>(C321/100+1)^(1/12)*E320</f>
        <v>175.2484031526823</v>
      </c>
      <c r="F321" s="4">
        <f>AVERAGE(D319:D321)</f>
        <v>184.13897403799328</v>
      </c>
      <c r="G321" s="4">
        <f>AVERAGE(E319:E321)</f>
        <v>175.2484031526823</v>
      </c>
    </row>
  </sheetData>
  <pageMargins left="0.7" right="0.7" top="0.75" bottom="0.75" header="0.3" footer="0.3"/>
  <pageSetup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Mbnd.EmbeddedDataStore" shapeId="1638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57150</xdr:colOff>
                <xdr:row>1</xdr:row>
                <xdr:rowOff>106680</xdr:rowOff>
              </to>
            </anchor>
          </objectPr>
        </oleObject>
      </mc:Choice>
      <mc:Fallback>
        <oleObject progId="Mbnd.EmbeddedDataStore" shapeId="163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FC7CB-38A2-4252-B269-98BF7C8F92AE}">
  <dimension ref="A1:D5"/>
  <sheetViews>
    <sheetView workbookViewId="0">
      <selection activeCell="B6" sqref="B6"/>
    </sheetView>
  </sheetViews>
  <sheetFormatPr defaultRowHeight="14.4" x14ac:dyDescent="0.55000000000000004"/>
  <cols>
    <col min="3" max="4" width="10.15625" bestFit="1" customWidth="1"/>
  </cols>
  <sheetData>
    <row r="1" spans="1:4" x14ac:dyDescent="0.55000000000000004">
      <c r="C1" s="5">
        <v>37256</v>
      </c>
      <c r="D1" s="5">
        <v>43830</v>
      </c>
    </row>
    <row r="2" spans="1:4" x14ac:dyDescent="0.55000000000000004">
      <c r="C2" s="5">
        <v>43830</v>
      </c>
      <c r="D2" s="5">
        <v>44469</v>
      </c>
    </row>
    <row r="3" spans="1:4" x14ac:dyDescent="0.55000000000000004">
      <c r="C3">
        <f>YEARFRAC(C1,C2)</f>
        <v>18</v>
      </c>
      <c r="D3">
        <f>YEARFRAC(D1,D2)</f>
        <v>1.75</v>
      </c>
    </row>
    <row r="4" spans="1:4" x14ac:dyDescent="0.55000000000000004">
      <c r="A4">
        <v>2</v>
      </c>
      <c r="B4" t="s">
        <v>13</v>
      </c>
      <c r="C4" s="4">
        <f>100*((VLOOKUP(C$2, mb_data, $A4, FALSE)/VLOOKUP(C$1, mb_data, $A4, FALSE))^(1/C$3)-1)</f>
        <v>2.0947299781377327</v>
      </c>
      <c r="D4" s="4">
        <f>100*((VLOOKUP(D$2, mb_data, $A4, FALSE)/VLOOKUP(D$1, mb_data, $A4, FALSE))^(1/D$3)-1)</f>
        <v>3.3664359880530625</v>
      </c>
    </row>
    <row r="5" spans="1:4" x14ac:dyDescent="0.55000000000000004">
      <c r="A5">
        <v>4</v>
      </c>
      <c r="B5" t="s">
        <v>17</v>
      </c>
      <c r="C5" s="4">
        <f>100*((VLOOKUP(C$2, mb_data, $A5, FALSE)/VLOOKUP(C$1, mb_data, $A5, FALSE))^(1/C$3)-1)</f>
        <v>2.3388709109926742</v>
      </c>
      <c r="D5" s="4">
        <f>100*((VLOOKUP(D$2, mb_data, $A5, FALSE)/VLOOKUP(D$1, mb_data, $A5, FALSE))^(1/D$3)-1)</f>
        <v>2.581518077724998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8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1" sqref="F1:Q1048576"/>
    </sheetView>
  </sheetViews>
  <sheetFormatPr defaultRowHeight="14.4" x14ac:dyDescent="0.55000000000000004"/>
  <sheetData>
    <row r="1" spans="1:11" x14ac:dyDescent="0.55000000000000004">
      <c r="A1" t="s">
        <v>0</v>
      </c>
      <c r="B1" s="2" t="s">
        <v>23</v>
      </c>
      <c r="C1" s="2" t="s">
        <v>18</v>
      </c>
      <c r="D1" s="2" t="s">
        <v>24</v>
      </c>
      <c r="E1" s="2" t="s">
        <v>25</v>
      </c>
      <c r="F1" s="2" t="s">
        <v>2</v>
      </c>
      <c r="G1" s="2" t="s">
        <v>1</v>
      </c>
      <c r="H1" s="2" t="s">
        <v>12</v>
      </c>
      <c r="I1" s="2" t="s">
        <v>9</v>
      </c>
      <c r="J1" s="2" t="s">
        <v>15</v>
      </c>
      <c r="K1" s="2" t="s">
        <v>29</v>
      </c>
    </row>
    <row r="2" spans="1:11" x14ac:dyDescent="0.55000000000000004">
      <c r="A2" s="1">
        <v>36616</v>
      </c>
      <c r="B2" s="2">
        <f>100*(mb!C16/mb!C12-1)</f>
        <v>3.4097589653145244</v>
      </c>
      <c r="C2" s="2">
        <f>100*(mb!D16/mb!D12-1)</f>
        <v>2.6545387042880897</v>
      </c>
      <c r="D2" s="2">
        <f>100*(mb!E16/mb!E12-1)</f>
        <v>3.0385641690547027</v>
      </c>
      <c r="E2" s="2">
        <f>100*(mb!F16/mb!F12-1)</f>
        <v>2.8372608142389399</v>
      </c>
      <c r="F2" s="2">
        <f>mb!L12</f>
        <v>18.200000000000003</v>
      </c>
      <c r="G2" s="2">
        <f>mb!M12</f>
        <v>4</v>
      </c>
      <c r="H2" s="2" t="e">
        <f>mb!N12</f>
        <v>#N/A</v>
      </c>
      <c r="I2" s="2" t="e">
        <f>mb!O12</f>
        <v>#N/A</v>
      </c>
      <c r="J2" s="2" t="e">
        <f>mb!P12</f>
        <v>#N/A</v>
      </c>
      <c r="K2" s="2" t="e">
        <f>mb!Q12</f>
        <v>#N/A</v>
      </c>
    </row>
    <row r="3" spans="1:11" x14ac:dyDescent="0.55000000000000004">
      <c r="A3" s="1">
        <f>EOMONTH(A2, 3)</f>
        <v>36707</v>
      </c>
      <c r="B3" s="2">
        <f>100*(mb!C17/mb!C13-1)</f>
        <v>3.3249076414544332</v>
      </c>
      <c r="C3" s="2">
        <f>100*(mb!D17/mb!D13-1)</f>
        <v>2.6378896882493841</v>
      </c>
      <c r="D3" s="2">
        <f>100*(mb!E17/mb!E13-1)</f>
        <v>3.1355588900647824</v>
      </c>
      <c r="E3" s="2">
        <f>100*(mb!F17/mb!F13-1)</f>
        <v>2.8508749547693224</v>
      </c>
      <c r="F3" s="2">
        <f>mb!L13</f>
        <v>18.299999999999997</v>
      </c>
      <c r="G3" s="2">
        <f>mb!M13</f>
        <v>3.9</v>
      </c>
      <c r="H3" s="2" t="e">
        <f>mb!N13</f>
        <v>#N/A</v>
      </c>
      <c r="I3" s="2" t="e">
        <f>mb!O13</f>
        <v>#N/A</v>
      </c>
      <c r="J3" s="2" t="e">
        <f>mb!P13</f>
        <v>#N/A</v>
      </c>
      <c r="K3" s="2" t="e">
        <f>mb!Q13</f>
        <v>#N/A</v>
      </c>
    </row>
    <row r="4" spans="1:11" x14ac:dyDescent="0.55000000000000004">
      <c r="A4" s="1">
        <f t="shared" ref="A4:A67" si="0">EOMONTH(A3, 3)</f>
        <v>36799</v>
      </c>
      <c r="B4" s="2">
        <f>100*(mb!C18/mb!C14-1)</f>
        <v>2.6782273603082718</v>
      </c>
      <c r="C4" s="2">
        <f>100*(mb!D18/mb!D14-1)</f>
        <v>2.6571376214037157</v>
      </c>
      <c r="D4" s="2">
        <f>100*(mb!E18/mb!E14-1)</f>
        <v>3.1345190928973032</v>
      </c>
      <c r="E4" s="2">
        <f>100*(mb!F18/mb!F14-1)</f>
        <v>2.7010872970571587</v>
      </c>
      <c r="F4" s="2">
        <f>mb!L14</f>
        <v>18.799999999999997</v>
      </c>
      <c r="G4" s="2">
        <f>mb!M14</f>
        <v>4</v>
      </c>
      <c r="H4" s="2" t="e">
        <f>mb!N14</f>
        <v>#N/A</v>
      </c>
      <c r="I4" s="2" t="e">
        <f>mb!O14</f>
        <v>#N/A</v>
      </c>
      <c r="J4" s="2" t="e">
        <f>mb!P14</f>
        <v>#N/A</v>
      </c>
      <c r="K4" s="2" t="e">
        <f>mb!Q14</f>
        <v>#N/A</v>
      </c>
    </row>
    <row r="5" spans="1:11" x14ac:dyDescent="0.55000000000000004">
      <c r="A5" s="1">
        <f t="shared" si="0"/>
        <v>36891</v>
      </c>
      <c r="B5" s="2">
        <f>100*(mb!C19/mb!C15-1)</f>
        <v>1.8748804285440901</v>
      </c>
      <c r="C5" s="2">
        <f>100*(mb!D19/mb!D15-1)</f>
        <v>2.714025500910755</v>
      </c>
      <c r="D5" s="2">
        <f>100*(mb!E19/mb!E15-1)</f>
        <v>3.288782615178798</v>
      </c>
      <c r="E5" s="2">
        <f>100*(mb!F19/mb!F15-1)</f>
        <v>2.6187529801475984</v>
      </c>
      <c r="F5" s="2">
        <f>mb!L15</f>
        <v>18.700000000000003</v>
      </c>
      <c r="G5" s="2">
        <f>mb!M15</f>
        <v>3.9</v>
      </c>
      <c r="H5" s="2" t="e">
        <f>mb!N15</f>
        <v>#N/A</v>
      </c>
      <c r="I5" s="2" t="e">
        <f>mb!O15</f>
        <v>#N/A</v>
      </c>
      <c r="J5" s="2" t="e">
        <f>mb!P15</f>
        <v>#N/A</v>
      </c>
      <c r="K5" s="2" t="e">
        <f>mb!Q15</f>
        <v>#N/A</v>
      </c>
    </row>
    <row r="6" spans="1:11" x14ac:dyDescent="0.55000000000000004">
      <c r="A6" s="1">
        <f t="shared" si="0"/>
        <v>36981</v>
      </c>
      <c r="B6" s="2">
        <f>100*(mb!C20/mb!C16-1)</f>
        <v>1.231760469964005</v>
      </c>
      <c r="C6" s="2">
        <f>100*(mb!D20/mb!D16-1)</f>
        <v>2.5316455696202445</v>
      </c>
      <c r="D6" s="2">
        <f>100*(mb!E20/mb!E16-1)</f>
        <v>3.1827609605906915</v>
      </c>
      <c r="E6" s="2">
        <f>100*(mb!F20/mb!F16-1)</f>
        <v>2.3145273348898154</v>
      </c>
      <c r="F6" s="2">
        <f>mb!L16</f>
        <v>18.700000000000003</v>
      </c>
      <c r="G6" s="2">
        <f>mb!M16</f>
        <v>4.2</v>
      </c>
      <c r="H6" s="2">
        <f>mb!N16</f>
        <v>1.2093023255813953</v>
      </c>
      <c r="I6" s="2">
        <f>mb!O16</f>
        <v>0.82692307692307687</v>
      </c>
      <c r="J6" s="2">
        <f>mb!P16</f>
        <v>3.6515882098193431</v>
      </c>
      <c r="K6" s="2">
        <f>mb!Q16</f>
        <v>2.3483680449183142</v>
      </c>
    </row>
    <row r="7" spans="1:11" x14ac:dyDescent="0.55000000000000004">
      <c r="A7" s="1">
        <f t="shared" si="0"/>
        <v>37072</v>
      </c>
      <c r="B7" s="2">
        <f>100*(mb!C21/mb!C17-1)</f>
        <v>1.3172751223183843</v>
      </c>
      <c r="C7" s="2">
        <f>100*(mb!D21/mb!D17-1)</f>
        <v>2.4263120057512522</v>
      </c>
      <c r="D7" s="2">
        <f>100*(mb!E21/mb!E17-1)</f>
        <v>3.0635410678644615</v>
      </c>
      <c r="E7" s="2">
        <f>100*(mb!F21/mb!F17-1)</f>
        <v>2.1753446811499932</v>
      </c>
      <c r="F7" s="2">
        <f>mb!L17</f>
        <v>19.200000000000003</v>
      </c>
      <c r="G7" s="2">
        <f>mb!M17</f>
        <v>4.4000000000000004</v>
      </c>
      <c r="H7" s="2">
        <f>mb!N17</f>
        <v>1.4163868368032237</v>
      </c>
      <c r="I7" s="2">
        <f>mb!O17</f>
        <v>0.70602181128496921</v>
      </c>
      <c r="J7" s="2">
        <f>mb!P17</f>
        <v>3.2639749813066126</v>
      </c>
      <c r="K7" s="2">
        <f>mb!Q17</f>
        <v>2.2745812897183084</v>
      </c>
    </row>
    <row r="8" spans="1:11" x14ac:dyDescent="0.55000000000000004">
      <c r="A8" s="1">
        <f t="shared" si="0"/>
        <v>37164</v>
      </c>
      <c r="B8" s="2">
        <f>100*(mb!C22/mb!C18-1)</f>
        <v>1.5762807280915725</v>
      </c>
      <c r="C8" s="2">
        <f>100*(mb!D22/mb!D18-1)</f>
        <v>2.2670474830417842</v>
      </c>
      <c r="D8" s="2">
        <f>100*(mb!E22/mb!E18-1)</f>
        <v>2.874848104958172</v>
      </c>
      <c r="E8" s="2">
        <f>100*(mb!F22/mb!F18-1)</f>
        <v>2.0992346155492836</v>
      </c>
      <c r="F8" s="2">
        <f>mb!L18</f>
        <v>19.700000000000003</v>
      </c>
      <c r="G8" s="2">
        <f>mb!M18</f>
        <v>4.8</v>
      </c>
      <c r="H8" s="2">
        <f>mb!N18</f>
        <v>1.6557167915802902</v>
      </c>
      <c r="I8" s="2">
        <f>mb!O18</f>
        <v>0.60396802465568722</v>
      </c>
      <c r="J8" s="2">
        <f>mb!P18</f>
        <v>3.0701217571808348</v>
      </c>
      <c r="K8" s="2">
        <f>mb!Q18</f>
        <v>2.1662929066408068</v>
      </c>
    </row>
    <row r="9" spans="1:11" x14ac:dyDescent="0.55000000000000004">
      <c r="A9" s="1">
        <f t="shared" si="0"/>
        <v>37256</v>
      </c>
      <c r="B9" s="2">
        <f>100*(mb!C23/mb!C19-1)</f>
        <v>2.2535211267605604</v>
      </c>
      <c r="C9" s="2">
        <f>100*(mb!D23/mb!D19-1)</f>
        <v>2.0571023231069407</v>
      </c>
      <c r="D9" s="2">
        <f>100*(mb!E23/mb!E19-1)</f>
        <v>2.603875955279511</v>
      </c>
      <c r="E9" s="2">
        <f>100*(mb!F23/mb!F19-1)</f>
        <v>2.0843538997627364</v>
      </c>
      <c r="F9" s="2">
        <f>mb!L19</f>
        <v>20.200000000000003</v>
      </c>
      <c r="G9" s="2">
        <f>mb!M19</f>
        <v>5.5</v>
      </c>
      <c r="H9" s="2">
        <f>mb!N19</f>
        <v>2.146697732771754</v>
      </c>
      <c r="I9" s="2">
        <f>mb!O19</f>
        <v>0.46583176789814235</v>
      </c>
      <c r="J9" s="2">
        <f>mb!P19</f>
        <v>2.7570990544477025</v>
      </c>
      <c r="K9" s="2">
        <f>mb!Q19</f>
        <v>2.0107831230404138</v>
      </c>
    </row>
    <row r="10" spans="1:11" x14ac:dyDescent="0.55000000000000004">
      <c r="A10" s="1">
        <f t="shared" si="0"/>
        <v>37346</v>
      </c>
      <c r="B10" s="2">
        <f>100*(mb!C24/mb!C20-1)</f>
        <v>2.9764133283414429</v>
      </c>
      <c r="C10" s="2">
        <f>100*(mb!D24/mb!D20-1)</f>
        <v>1.8342151675484919</v>
      </c>
      <c r="D10" s="2">
        <f>100*(mb!E24/mb!E20-1)</f>
        <v>2.4158593619731716</v>
      </c>
      <c r="E10" s="2">
        <f>100*(mb!F24/mb!F20-1)</f>
        <v>2.0984657909081772</v>
      </c>
      <c r="F10" s="2">
        <f>mb!L20</f>
        <v>20.299999999999997</v>
      </c>
      <c r="G10" s="2">
        <f>mb!M20</f>
        <v>5.7</v>
      </c>
      <c r="H10" s="2">
        <f>mb!N20</f>
        <v>2.2985019075090722</v>
      </c>
      <c r="I10" s="2">
        <f>mb!O20</f>
        <v>0.43506598655979273</v>
      </c>
      <c r="J10" s="2">
        <f>mb!P20</f>
        <v>2.6664053273523023</v>
      </c>
      <c r="K10" s="2">
        <f>mb!Q20</f>
        <v>2.0162883470768915</v>
      </c>
    </row>
    <row r="11" spans="1:11" x14ac:dyDescent="0.55000000000000004">
      <c r="A11" s="1">
        <f t="shared" si="0"/>
        <v>37437</v>
      </c>
      <c r="B11" s="2">
        <f>100*(mb!C25/mb!C21-1)</f>
        <v>2.0059435364041756</v>
      </c>
      <c r="C11" s="2">
        <f>100*(mb!D25/mb!D21-1)</f>
        <v>1.4914897350412293</v>
      </c>
      <c r="D11" s="2">
        <f>100*(mb!E25/mb!E21-1)</f>
        <v>1.9883040263519725</v>
      </c>
      <c r="E11" s="2">
        <f>100*(mb!F25/mb!F21-1)</f>
        <v>1.7709155955265787</v>
      </c>
      <c r="F11" s="2">
        <f>mb!L21</f>
        <v>20.599999999999994</v>
      </c>
      <c r="G11" s="2">
        <f>mb!M21</f>
        <v>5.8</v>
      </c>
      <c r="H11" s="2">
        <f>mb!N21</f>
        <v>2.455705996131528</v>
      </c>
      <c r="I11" s="2">
        <f>mb!O21</f>
        <v>0.40721487082545682</v>
      </c>
      <c r="J11" s="2">
        <f>mb!P21</f>
        <v>2.5703426212025922</v>
      </c>
      <c r="K11" s="2">
        <f>mb!Q21</f>
        <v>1.9602440163187826</v>
      </c>
    </row>
    <row r="12" spans="1:11" x14ac:dyDescent="0.55000000000000004">
      <c r="A12" s="1">
        <f t="shared" si="0"/>
        <v>37529</v>
      </c>
      <c r="B12" s="2">
        <f>100*(mb!C26/mb!C22-1)</f>
        <v>2.2168852761869529</v>
      </c>
      <c r="C12" s="2">
        <f>100*(mb!D26/mb!D22-1)</f>
        <v>1.3614941525571522</v>
      </c>
      <c r="D12" s="2">
        <f>100*(mb!E26/mb!E22-1)</f>
        <v>1.894281419631505</v>
      </c>
      <c r="E12" s="2">
        <f>100*(mb!F26/mb!F22-1)</f>
        <v>1.740134596312326</v>
      </c>
      <c r="F12" s="2">
        <f>mb!L22</f>
        <v>20.799999999999997</v>
      </c>
      <c r="G12" s="2">
        <f>mb!M22</f>
        <v>5.7</v>
      </c>
      <c r="H12" s="2">
        <f>mb!N22</f>
        <v>2.4491899852724597</v>
      </c>
      <c r="I12" s="2">
        <f>mb!O22</f>
        <v>0.40829825616355986</v>
      </c>
      <c r="J12" s="2">
        <f>mb!P22</f>
        <v>2.5344458185998713</v>
      </c>
      <c r="K12" s="2">
        <f>mb!Q22</f>
        <v>1.9513477907873302</v>
      </c>
    </row>
    <row r="13" spans="1:11" x14ac:dyDescent="0.55000000000000004">
      <c r="A13" s="1">
        <f t="shared" si="0"/>
        <v>37621</v>
      </c>
      <c r="B13" s="2">
        <f>100*(mb!C27/mb!C23-1)</f>
        <v>2.0018365472910915</v>
      </c>
      <c r="C13" s="2">
        <f>100*(mb!D27/mb!D23-1)</f>
        <v>1.1642050390964442</v>
      </c>
      <c r="D13" s="2">
        <f>100*(mb!E27/mb!E23-1)</f>
        <v>1.7657722463672698</v>
      </c>
      <c r="E13" s="2">
        <f>100*(mb!F27/mb!F23-1)</f>
        <v>1.607759556885302</v>
      </c>
      <c r="F13" s="2">
        <f>mb!L23</f>
        <v>21</v>
      </c>
      <c r="G13" s="2">
        <f>mb!M23</f>
        <v>5.8</v>
      </c>
      <c r="H13" s="2">
        <f>mb!N23</f>
        <v>2.506101161188742</v>
      </c>
      <c r="I13" s="2">
        <f>mb!O23</f>
        <v>0.39902619075666551</v>
      </c>
      <c r="J13" s="2">
        <f>mb!P23</f>
        <v>2.5286343831570357</v>
      </c>
      <c r="K13" s="2">
        <f>mb!Q23</f>
        <v>1.8704925775117114</v>
      </c>
    </row>
    <row r="14" spans="1:11" x14ac:dyDescent="0.55000000000000004">
      <c r="A14" s="1">
        <f t="shared" si="0"/>
        <v>37711</v>
      </c>
      <c r="B14" s="2">
        <f>100*(mb!C28/mb!C24-1)</f>
        <v>1.8178512997636842</v>
      </c>
      <c r="C14" s="2">
        <f>100*(mb!D28/mb!D24-1)</f>
        <v>1.3162452372705191</v>
      </c>
      <c r="D14" s="2">
        <f>100*(mb!E28/mb!E24-1)</f>
        <v>1.7783163844587557</v>
      </c>
      <c r="E14" s="2">
        <f>100*(mb!F28/mb!F24-1)</f>
        <v>1.6715149072200175</v>
      </c>
      <c r="F14" s="2">
        <f>mb!L24</f>
        <v>21.099999999999994</v>
      </c>
      <c r="G14" s="2">
        <f>mb!M24</f>
        <v>5.9</v>
      </c>
      <c r="H14" s="2">
        <f>mb!N24</f>
        <v>2.6333299211792403</v>
      </c>
      <c r="I14" s="2">
        <f>mb!O24</f>
        <v>0.37974732750242957</v>
      </c>
      <c r="J14" s="2">
        <f>mb!P24</f>
        <v>2.4360077301913847</v>
      </c>
      <c r="K14" s="2">
        <f>mb!Q24</f>
        <v>1.8691087165436437</v>
      </c>
    </row>
    <row r="15" spans="1:11" x14ac:dyDescent="0.55000000000000004">
      <c r="A15" s="1">
        <f t="shared" si="0"/>
        <v>37802</v>
      </c>
      <c r="B15" s="2">
        <f>100*(mb!C29/mb!C25-1)</f>
        <v>2.7858703568827137</v>
      </c>
      <c r="C15" s="2">
        <f>100*(mb!D29/mb!D25-1)</f>
        <v>1.7807745504841099</v>
      </c>
      <c r="D15" s="2">
        <f>100*(mb!E29/mb!E25-1)</f>
        <v>2.2232234793721384</v>
      </c>
      <c r="E15" s="2">
        <f>100*(mb!F29/mb!F25-1)</f>
        <v>2.1109260770519445</v>
      </c>
      <c r="F15" s="2">
        <f>mb!L25</f>
        <v>21</v>
      </c>
      <c r="G15" s="2">
        <f>mb!M25</f>
        <v>6.2</v>
      </c>
      <c r="H15" s="2">
        <f>mb!N25</f>
        <v>2.7655052620823541</v>
      </c>
      <c r="I15" s="2">
        <f>mb!O25</f>
        <v>0.36159757629498263</v>
      </c>
      <c r="J15" s="2">
        <f>mb!P25</f>
        <v>2.4445865409112937</v>
      </c>
      <c r="K15" s="2">
        <f>mb!Q25</f>
        <v>1.7628217437725153</v>
      </c>
    </row>
    <row r="16" spans="1:11" x14ac:dyDescent="0.55000000000000004">
      <c r="A16" s="1">
        <f t="shared" si="0"/>
        <v>37894</v>
      </c>
      <c r="B16" s="2">
        <f>100*(mb!C30/mb!C26-1)</f>
        <v>2.6748599313211718</v>
      </c>
      <c r="C16" s="2">
        <f>100*(mb!D30/mb!D26-1)</f>
        <v>1.8081625624246644</v>
      </c>
      <c r="D16" s="2">
        <f>100*(mb!E30/mb!E26-1)</f>
        <v>2.3289429240002102</v>
      </c>
      <c r="E16" s="2">
        <f>100*(mb!F30/mb!F26-1)</f>
        <v>2.1145213476669644</v>
      </c>
      <c r="F16" s="2">
        <f>mb!L26</f>
        <v>21.299999999999997</v>
      </c>
      <c r="G16" s="2">
        <f>mb!M26</f>
        <v>6.1</v>
      </c>
      <c r="H16" s="2">
        <f>mb!N26</f>
        <v>2.8966745843230401</v>
      </c>
      <c r="I16" s="2">
        <f>mb!O26</f>
        <v>0.34522345223452239</v>
      </c>
      <c r="J16" s="2">
        <f>mb!P26</f>
        <v>2.3163338801968707</v>
      </c>
      <c r="K16" s="2">
        <f>mb!Q26</f>
        <v>1.7460585672078939</v>
      </c>
    </row>
    <row r="17" spans="1:11" x14ac:dyDescent="0.55000000000000004">
      <c r="A17" s="1">
        <f t="shared" si="0"/>
        <v>37986</v>
      </c>
      <c r="B17" s="2">
        <f>100*(mb!C31/mb!C27-1)</f>
        <v>3.3849477853799215</v>
      </c>
      <c r="C17" s="2">
        <f>100*(mb!D31/mb!D27-1)</f>
        <v>2.164204740638942</v>
      </c>
      <c r="D17" s="2">
        <f>100*(mb!E31/mb!E27-1)</f>
        <v>2.4169315007640746</v>
      </c>
      <c r="E17" s="2">
        <f>100*(mb!F31/mb!F27-1)</f>
        <v>2.3476794417015778</v>
      </c>
      <c r="F17" s="2">
        <f>mb!L27</f>
        <v>21.299999999999997</v>
      </c>
      <c r="G17" s="2">
        <f>mb!M27</f>
        <v>5.8</v>
      </c>
      <c r="H17" s="2">
        <f>mb!N27</f>
        <v>2.5516279996017128</v>
      </c>
      <c r="I17" s="2">
        <f>mb!O27</f>
        <v>0.39190665730117846</v>
      </c>
      <c r="J17" s="2">
        <f>mb!P27</f>
        <v>2.5010023433667281</v>
      </c>
      <c r="K17" s="2">
        <f>mb!Q27</f>
        <v>1.8568845206837012</v>
      </c>
    </row>
    <row r="18" spans="1:11" x14ac:dyDescent="0.55000000000000004">
      <c r="A18" s="1">
        <f t="shared" si="0"/>
        <v>38077</v>
      </c>
      <c r="B18" s="2">
        <f>100*(mb!C32/mb!C28-1)</f>
        <v>3.035172290662369</v>
      </c>
      <c r="C18" s="2">
        <f>100*(mb!D32/mb!D28-1)</f>
        <v>2.3076923076922995</v>
      </c>
      <c r="D18" s="2">
        <f>100*(mb!E32/mb!E28-1)</f>
        <v>2.5297685416093785</v>
      </c>
      <c r="E18" s="2">
        <f>100*(mb!F32/mb!F28-1)</f>
        <v>2.3946159809403289</v>
      </c>
      <c r="F18" s="2">
        <f>mb!L28</f>
        <v>21.200000000000003</v>
      </c>
      <c r="G18" s="2">
        <f>mb!M28</f>
        <v>5.7</v>
      </c>
      <c r="H18" s="2">
        <f>mb!N28</f>
        <v>2.3880354927964889</v>
      </c>
      <c r="I18" s="2">
        <f>mb!O28</f>
        <v>0.41875424507571213</v>
      </c>
      <c r="J18" s="2">
        <f>mb!P28</f>
        <v>2.59934476968977</v>
      </c>
      <c r="K18" s="2">
        <f>mb!Q28</f>
        <v>1.8801434042206471</v>
      </c>
    </row>
    <row r="19" spans="1:11" x14ac:dyDescent="0.55000000000000004">
      <c r="A19" s="1">
        <f t="shared" si="0"/>
        <v>38168</v>
      </c>
      <c r="B19" s="2">
        <f>100*(mb!C33/mb!C29-1)</f>
        <v>2.9229406554472925</v>
      </c>
      <c r="C19" s="2">
        <f>100*(mb!D33/mb!D29-1)</f>
        <v>2.1403091557669285</v>
      </c>
      <c r="D19" s="2">
        <f>100*(mb!E33/mb!E29-1)</f>
        <v>2.4237062898126549</v>
      </c>
      <c r="E19" s="2">
        <f>100*(mb!F33/mb!F29-1)</f>
        <v>2.3899277348866876</v>
      </c>
      <c r="F19" s="2">
        <f>mb!L29</f>
        <v>21</v>
      </c>
      <c r="G19" s="2">
        <f>mb!M29</f>
        <v>5.6</v>
      </c>
      <c r="H19" s="2">
        <f>mb!N29</f>
        <v>2.3365220685735935</v>
      </c>
      <c r="I19" s="2">
        <f>mb!O29</f>
        <v>0.42798654181361223</v>
      </c>
      <c r="J19" s="2">
        <f>mb!P29</f>
        <v>2.6039816897517851</v>
      </c>
      <c r="K19" s="2">
        <f>mb!Q29</f>
        <v>1.9298654336056396</v>
      </c>
    </row>
    <row r="20" spans="1:11" x14ac:dyDescent="0.55000000000000004">
      <c r="A20" s="1">
        <f t="shared" si="0"/>
        <v>38260</v>
      </c>
      <c r="B20" s="2">
        <f>100*(mb!C34/mb!C30-1)</f>
        <v>3.8197500440063425</v>
      </c>
      <c r="C20" s="2">
        <f>100*(mb!D34/mb!D30-1)</f>
        <v>2.0466847090662821</v>
      </c>
      <c r="D20" s="2">
        <f>100*(mb!E34/mb!E30-1)</f>
        <v>2.4817770231831293</v>
      </c>
      <c r="E20" s="2">
        <f>100*(mb!F34/mb!F30-1)</f>
        <v>2.4831862569988816</v>
      </c>
      <c r="F20" s="2">
        <f>mb!L30</f>
        <v>20.900000000000006</v>
      </c>
      <c r="G20" s="2">
        <f>mb!M30</f>
        <v>5.4</v>
      </c>
      <c r="H20" s="2">
        <f>mb!N30</f>
        <v>2.1522906227630636</v>
      </c>
      <c r="I20" s="2">
        <f>mb!O30</f>
        <v>0.46462126881184007</v>
      </c>
      <c r="J20" s="2">
        <f>mb!P30</f>
        <v>2.7455816672972135</v>
      </c>
      <c r="K20" s="2">
        <f>mb!Q30</f>
        <v>1.9516113550134131</v>
      </c>
    </row>
    <row r="21" spans="1:11" x14ac:dyDescent="0.55000000000000004">
      <c r="A21" s="1">
        <f t="shared" si="0"/>
        <v>38352</v>
      </c>
      <c r="B21" s="2">
        <f>100*(mb!C35/mb!C31-1)</f>
        <v>3.6746778126088397</v>
      </c>
      <c r="C21" s="2">
        <f>100*(mb!D35/mb!D31-1)</f>
        <v>2.1015467383994402</v>
      </c>
      <c r="D21" s="2">
        <f>100*(mb!E35/mb!E31-1)</f>
        <v>2.7070187232556941</v>
      </c>
      <c r="E21" s="2">
        <f>100*(mb!F35/mb!F31-1)</f>
        <v>2.5588215408226533</v>
      </c>
      <c r="F21" s="2">
        <f>mb!L31</f>
        <v>21</v>
      </c>
      <c r="G21" s="2">
        <f>mb!M31</f>
        <v>5.4</v>
      </c>
      <c r="H21" s="2">
        <f>mb!N31</f>
        <v>2.0826877883192618</v>
      </c>
      <c r="I21" s="2">
        <f>mb!O31</f>
        <v>0.48014877967235037</v>
      </c>
      <c r="J21" s="2">
        <f>mb!P31</f>
        <v>2.808613832099212</v>
      </c>
      <c r="K21" s="2">
        <f>mb!Q31</f>
        <v>2.0207558844391231</v>
      </c>
    </row>
    <row r="22" spans="1:11" x14ac:dyDescent="0.55000000000000004">
      <c r="A22" s="1">
        <f t="shared" si="0"/>
        <v>38442</v>
      </c>
      <c r="B22" s="2">
        <f>100*(mb!C36/mb!C32-1)</f>
        <v>3.6908681337723293</v>
      </c>
      <c r="C22" s="2">
        <f>100*(mb!D36/mb!D32-1)</f>
        <v>2.1052631578947212</v>
      </c>
      <c r="D22" s="2">
        <f>100*(mb!E36/mb!E32-1)</f>
        <v>2.6809608977342192</v>
      </c>
      <c r="E22" s="2">
        <f>100*(mb!F36/mb!F32-1)</f>
        <v>2.5647417217936619</v>
      </c>
      <c r="F22" s="2">
        <f>mb!L32</f>
        <v>20.799999999999997</v>
      </c>
      <c r="G22" s="2">
        <f>mb!M32</f>
        <v>5.3</v>
      </c>
      <c r="H22" s="2">
        <f>mb!N32</f>
        <v>1.98924913231186</v>
      </c>
      <c r="I22" s="2">
        <f>mb!O32</f>
        <v>0.50270224264862329</v>
      </c>
      <c r="J22" s="2">
        <f>mb!P32</f>
        <v>2.8757835798186351</v>
      </c>
      <c r="K22" s="2">
        <f>mb!Q32</f>
        <v>2.0377880600157408</v>
      </c>
    </row>
    <row r="23" spans="1:11" x14ac:dyDescent="0.55000000000000004">
      <c r="A23" s="1">
        <f t="shared" si="0"/>
        <v>38533</v>
      </c>
      <c r="B23" s="2">
        <f>100*(mb!C37/mb!C33-1)</f>
        <v>3.9242685025817625</v>
      </c>
      <c r="C23" s="2">
        <f>100*(mb!D37/mb!D33-1)</f>
        <v>2.4613337768169208</v>
      </c>
      <c r="D23" s="2">
        <f>100*(mb!E37/mb!E33-1)</f>
        <v>2.8845363282374636</v>
      </c>
      <c r="E23" s="2">
        <f>100*(mb!F37/mb!F33-1)</f>
        <v>2.5978985164371915</v>
      </c>
      <c r="F23" s="2">
        <f>mb!L33</f>
        <v>20.700000000000003</v>
      </c>
      <c r="G23" s="2">
        <f>mb!M33</f>
        <v>5.0999999999999996</v>
      </c>
      <c r="H23" s="2">
        <f>mb!N33</f>
        <v>1.9011482775836246</v>
      </c>
      <c r="I23" s="2">
        <f>mb!O33</f>
        <v>0.52599789915966388</v>
      </c>
      <c r="J23" s="2">
        <f>mb!P33</f>
        <v>2.9087441428184175</v>
      </c>
      <c r="K23" s="2">
        <f>mb!Q33</f>
        <v>2.0585815779633547</v>
      </c>
    </row>
    <row r="24" spans="1:11" x14ac:dyDescent="0.55000000000000004">
      <c r="A24" s="1">
        <f t="shared" si="0"/>
        <v>38625</v>
      </c>
      <c r="B24" s="2">
        <f>100*(mb!C38/mb!C34-1)</f>
        <v>3.3401152933197675</v>
      </c>
      <c r="C24" s="2">
        <f>100*(mb!D38/mb!D34-1)</f>
        <v>2.8178352395159978</v>
      </c>
      <c r="D24" s="2">
        <f>100*(mb!E38/mb!E34-1)</f>
        <v>3.0848529533890057</v>
      </c>
      <c r="E24" s="2">
        <f>100*(mb!F38/mb!F34-1)</f>
        <v>2.7729875999050302</v>
      </c>
      <c r="F24" s="2">
        <f>mb!L34</f>
        <v>20.5</v>
      </c>
      <c r="G24" s="2">
        <f>mb!M34</f>
        <v>5</v>
      </c>
      <c r="H24" s="2">
        <f>mb!N34</f>
        <v>1.7494117647058824</v>
      </c>
      <c r="I24" s="2">
        <f>mb!O34</f>
        <v>0.57162071284465366</v>
      </c>
      <c r="J24" s="2">
        <f>mb!P34</f>
        <v>3.0640936290884619</v>
      </c>
      <c r="K24" s="2">
        <f>mb!Q34</f>
        <v>2.1663030543435142</v>
      </c>
    </row>
    <row r="25" spans="1:11" x14ac:dyDescent="0.55000000000000004">
      <c r="A25" s="1">
        <f t="shared" si="0"/>
        <v>38717</v>
      </c>
      <c r="B25" s="2">
        <f>100*(mb!C39/mb!C35-1)</f>
        <v>1.9653955988577332</v>
      </c>
      <c r="C25" s="2">
        <f>100*(mb!D39/mb!D35-1)</f>
        <v>2.6675448707393468</v>
      </c>
      <c r="D25" s="2">
        <f>100*(mb!E39/mb!E35-1)</f>
        <v>3.0961713198411678</v>
      </c>
      <c r="E25" s="2">
        <f>100*(mb!F39/mb!F35-1)</f>
        <v>2.5543570274947136</v>
      </c>
      <c r="F25" s="2">
        <f>mb!L35</f>
        <v>20.700000000000003</v>
      </c>
      <c r="G25" s="2">
        <f>mb!M35</f>
        <v>5</v>
      </c>
      <c r="H25" s="2">
        <f>mb!N35</f>
        <v>1.7538933459178858</v>
      </c>
      <c r="I25" s="2">
        <f>mb!O35</f>
        <v>0.57016009686533031</v>
      </c>
      <c r="J25" s="2">
        <f>mb!P35</f>
        <v>3.0451892285472715</v>
      </c>
      <c r="K25" s="2">
        <f>mb!Q35</f>
        <v>2.1262509356541672</v>
      </c>
    </row>
    <row r="26" spans="1:11" x14ac:dyDescent="0.55000000000000004">
      <c r="A26" s="1">
        <f t="shared" si="0"/>
        <v>38807</v>
      </c>
      <c r="B26" s="2">
        <f>100*(mb!C40/mb!C36-1)</f>
        <v>2.4316510695187032</v>
      </c>
      <c r="C26" s="2">
        <f>100*(mb!D40/mb!D36-1)</f>
        <v>2.6269023073147046</v>
      </c>
      <c r="D26" s="2">
        <f>100*(mb!E40/mb!E36-1)</f>
        <v>3.2581950818112659</v>
      </c>
      <c r="E26" s="2">
        <f>100*(mb!F40/mb!F36-1)</f>
        <v>2.6786637129607715</v>
      </c>
      <c r="F26" s="2">
        <f>mb!L36</f>
        <v>20.299999999999997</v>
      </c>
      <c r="G26" s="2">
        <f>mb!M36</f>
        <v>4.7</v>
      </c>
      <c r="H26" s="2">
        <f>mb!N36</f>
        <v>1.5847331648580347</v>
      </c>
      <c r="I26" s="2">
        <f>mb!O36</f>
        <v>0.63102105904976313</v>
      </c>
      <c r="J26" s="2">
        <f>mb!P36</f>
        <v>3.1982542010664021</v>
      </c>
      <c r="K26" s="2">
        <f>mb!Q36</f>
        <v>2.1772389388354503</v>
      </c>
    </row>
    <row r="27" spans="1:11" x14ac:dyDescent="0.55000000000000004">
      <c r="A27" s="1">
        <f t="shared" si="0"/>
        <v>38898</v>
      </c>
      <c r="B27" s="2">
        <f>100*(mb!C41/mb!C37-1)</f>
        <v>2.6652865187148045</v>
      </c>
      <c r="C27" s="2">
        <f>100*(mb!D41/mb!D37-1)</f>
        <v>2.2881025807498734</v>
      </c>
      <c r="D27" s="2">
        <f>100*(mb!E41/mb!E37-1)</f>
        <v>3.152976383097994</v>
      </c>
      <c r="E27" s="2">
        <f>100*(mb!F41/mb!F37-1)</f>
        <v>2.6823504915820306</v>
      </c>
      <c r="F27" s="2">
        <f>mb!L37</f>
        <v>20.299999999999997</v>
      </c>
      <c r="G27" s="2">
        <f>mb!M37</f>
        <v>4.7</v>
      </c>
      <c r="H27" s="2">
        <f>mb!N37</f>
        <v>1.5217422658109181</v>
      </c>
      <c r="I27" s="2">
        <f>mb!O37</f>
        <v>0.65714150317505449</v>
      </c>
      <c r="J27" s="2">
        <f>mb!P37</f>
        <v>3.2810352048192195</v>
      </c>
      <c r="K27" s="2">
        <f>mb!Q37</f>
        <v>2.1581607440786352</v>
      </c>
    </row>
    <row r="28" spans="1:11" x14ac:dyDescent="0.55000000000000004">
      <c r="A28" s="1">
        <f t="shared" si="0"/>
        <v>38990</v>
      </c>
      <c r="B28" s="2">
        <f>100*(mb!C42/mb!C38-1)</f>
        <v>2.3489745693191066</v>
      </c>
      <c r="C28" s="2">
        <f>100*(mb!D42/mb!D38-1)</f>
        <v>2.1192971142995454</v>
      </c>
      <c r="D28" s="2">
        <f>100*(mb!E42/mb!E38-1)</f>
        <v>2.9938947226229473</v>
      </c>
      <c r="E28" s="2">
        <f>100*(mb!F42/mb!F38-1)</f>
        <v>2.509971156948354</v>
      </c>
      <c r="F28" s="2">
        <f>mb!L38</f>
        <v>20.200000000000003</v>
      </c>
      <c r="G28" s="2">
        <f>mb!M38</f>
        <v>4.5999999999999996</v>
      </c>
      <c r="H28" s="2">
        <f>mb!N38</f>
        <v>1.5254678130192905</v>
      </c>
      <c r="I28" s="2">
        <f>mb!O38</f>
        <v>0.65553661077957759</v>
      </c>
      <c r="J28" s="2">
        <f>mb!P38</f>
        <v>3.265172282011239</v>
      </c>
      <c r="K28" s="2">
        <f>mb!Q38</f>
        <v>2.1926220013315225</v>
      </c>
    </row>
    <row r="29" spans="1:11" x14ac:dyDescent="0.55000000000000004">
      <c r="A29" s="1">
        <f t="shared" si="0"/>
        <v>39082</v>
      </c>
      <c r="B29" s="2">
        <f>100*(mb!C43/mb!C39-1)</f>
        <v>4.0311367380560181</v>
      </c>
      <c r="C29" s="2">
        <f>100*(mb!D43/mb!D39-1)</f>
        <v>2.3103448275862082</v>
      </c>
      <c r="D29" s="2">
        <f>100*(mb!E43/mb!E39-1)</f>
        <v>3.0296729265754774</v>
      </c>
      <c r="E29" s="2">
        <f>100*(mb!F43/mb!F39-1)</f>
        <v>2.8533488282059816</v>
      </c>
      <c r="F29" s="2">
        <f>mb!L39</f>
        <v>19.900000000000006</v>
      </c>
      <c r="G29" s="2">
        <f>mb!M39</f>
        <v>4.5</v>
      </c>
      <c r="H29" s="2">
        <f>mb!N39</f>
        <v>1.4694717090069283</v>
      </c>
      <c r="I29" s="2">
        <f>mb!O39</f>
        <v>0.68051667403369187</v>
      </c>
      <c r="J29" s="2">
        <f>mb!P39</f>
        <v>3.260081878499836</v>
      </c>
      <c r="K29" s="2">
        <f>mb!Q39</f>
        <v>2.1949878880446736</v>
      </c>
    </row>
    <row r="30" spans="1:11" x14ac:dyDescent="0.55000000000000004">
      <c r="A30" s="1">
        <f t="shared" si="0"/>
        <v>39172</v>
      </c>
      <c r="B30" s="2">
        <f>100*(mb!C44/mb!C40-1)</f>
        <v>4.1370354237124873</v>
      </c>
      <c r="C30" s="2">
        <f>100*(mb!D44/mb!D40-1)</f>
        <v>2.3880934955265998</v>
      </c>
      <c r="D30" s="2">
        <f>100*(mb!E44/mb!E40-1)</f>
        <v>3.0049172795540757</v>
      </c>
      <c r="E30" s="2">
        <f>100*(mb!F44/mb!F40-1)</f>
        <v>2.9529329807388649</v>
      </c>
      <c r="F30" s="2">
        <f>mb!L40</f>
        <v>19.799999999999997</v>
      </c>
      <c r="G30" s="2">
        <f>mb!M40</f>
        <v>4.5</v>
      </c>
      <c r="H30" s="2">
        <f>mb!N40</f>
        <v>1.4403078202995008</v>
      </c>
      <c r="I30" s="2">
        <f>mb!O40</f>
        <v>0.69429602888086639</v>
      </c>
      <c r="J30" s="2">
        <f>mb!P40</f>
        <v>3.3759935588364707</v>
      </c>
      <c r="K30" s="2">
        <f>mb!Q40</f>
        <v>2.1524702781788054</v>
      </c>
    </row>
    <row r="31" spans="1:11" x14ac:dyDescent="0.55000000000000004">
      <c r="A31" s="1">
        <f t="shared" si="0"/>
        <v>39263</v>
      </c>
      <c r="B31" s="2">
        <f>100*(mb!C45/mb!C41-1)</f>
        <v>4.3104213146462289</v>
      </c>
      <c r="C31" s="2">
        <f>100*(mb!D45/mb!D41-1)</f>
        <v>2.3362535841966903</v>
      </c>
      <c r="D31" s="2">
        <f>100*(mb!E45/mb!E41-1)</f>
        <v>2.9978899816154536</v>
      </c>
      <c r="E31" s="2">
        <f>100*(mb!F45/mb!F41-1)</f>
        <v>3.1169457050995053</v>
      </c>
      <c r="F31" s="2">
        <f>mb!L41</f>
        <v>20</v>
      </c>
      <c r="G31" s="2">
        <f>mb!M41</f>
        <v>4.5</v>
      </c>
      <c r="H31" s="2">
        <f>mb!N41</f>
        <v>1.4498416050686378</v>
      </c>
      <c r="I31" s="2">
        <f>mb!O41</f>
        <v>0.6897305171158048</v>
      </c>
      <c r="J31" s="2">
        <f>mb!P41</f>
        <v>3.3180802085450196</v>
      </c>
      <c r="K31" s="2">
        <f>mb!Q41</f>
        <v>2.133586532142719</v>
      </c>
    </row>
    <row r="32" spans="1:11" x14ac:dyDescent="0.55000000000000004">
      <c r="A32" s="1">
        <f t="shared" si="0"/>
        <v>39355</v>
      </c>
      <c r="B32" s="2">
        <f>100*(mb!C46/mb!C42-1)</f>
        <v>5.2525019356638447</v>
      </c>
      <c r="C32" s="2">
        <f>100*(mb!D46/mb!D42-1)</f>
        <v>2.4666664561777907</v>
      </c>
      <c r="D32" s="2">
        <f>100*(mb!E46/mb!E42-1)</f>
        <v>3.1682570681584421</v>
      </c>
      <c r="E32" s="2">
        <f>100*(mb!F46/mb!F42-1)</f>
        <v>3.6014107442864818</v>
      </c>
      <c r="F32" s="2">
        <f>mb!L42</f>
        <v>20.200000000000003</v>
      </c>
      <c r="G32" s="2">
        <f>mb!M42</f>
        <v>4.7</v>
      </c>
      <c r="H32" s="2">
        <f>mb!N42</f>
        <v>1.5502319512902289</v>
      </c>
      <c r="I32" s="2">
        <f>mb!O42</f>
        <v>0.6450647589657269</v>
      </c>
      <c r="J32" s="2">
        <f>mb!P42</f>
        <v>3.2237862897949268</v>
      </c>
      <c r="K32" s="2">
        <f>mb!Q42</f>
        <v>2.0900740797975601</v>
      </c>
    </row>
    <row r="33" spans="1:11" x14ac:dyDescent="0.55000000000000004">
      <c r="A33" s="1">
        <f t="shared" si="0"/>
        <v>39447</v>
      </c>
      <c r="B33" s="2">
        <f>100*(mb!C47/mb!C43-1)</f>
        <v>1.5958028026712201</v>
      </c>
      <c r="C33" s="2">
        <f>100*(mb!D47/mb!D43-1)</f>
        <v>1.9995140342214057</v>
      </c>
      <c r="D33" s="2">
        <f>100*(mb!E47/mb!E43-1)</f>
        <v>2.8973240938492406</v>
      </c>
      <c r="E33" s="2">
        <f>100*(mb!F47/mb!F43-1)</f>
        <v>2.9973485191560734</v>
      </c>
      <c r="F33" s="2">
        <f>mb!L43</f>
        <v>20.299999999999997</v>
      </c>
      <c r="G33" s="2">
        <f>mb!M43</f>
        <v>4.8</v>
      </c>
      <c r="H33" s="2">
        <f>mb!N43</f>
        <v>1.5999132132783684</v>
      </c>
      <c r="I33" s="2">
        <f>mb!O43</f>
        <v>0.62503390290208838</v>
      </c>
      <c r="J33" s="2">
        <f>mb!P43</f>
        <v>3.2255054504906955</v>
      </c>
      <c r="K33" s="2">
        <f>mb!Q43</f>
        <v>2.0448354827045918</v>
      </c>
    </row>
    <row r="34" spans="1:11" x14ac:dyDescent="0.55000000000000004">
      <c r="A34" s="1">
        <f t="shared" si="0"/>
        <v>39538</v>
      </c>
      <c r="B34" s="2">
        <f>100*(mb!C48/mb!C44-1)</f>
        <v>-0.18423678813865862</v>
      </c>
      <c r="C34" s="2">
        <f>100*(mb!D48/mb!D44-1)</f>
        <v>1.7536947347110532</v>
      </c>
      <c r="D34" s="2">
        <f>100*(mb!E48/mb!E44-1)</f>
        <v>2.5631010165484636</v>
      </c>
      <c r="E34" s="2">
        <f>100*(mb!F48/mb!F44-1)</f>
        <v>2.4796978786071566</v>
      </c>
      <c r="F34" s="2">
        <f>mb!L44</f>
        <v>20.099999999999994</v>
      </c>
      <c r="G34" s="2">
        <f>mb!M44</f>
        <v>5</v>
      </c>
      <c r="H34" s="2">
        <f>mb!N44</f>
        <v>1.7522851919561244</v>
      </c>
      <c r="I34" s="2">
        <f>mb!O44</f>
        <v>0.57068335941575377</v>
      </c>
      <c r="J34" s="2">
        <f>mb!P44</f>
        <v>3.0663583490995725</v>
      </c>
      <c r="K34" s="2">
        <f>mb!Q44</f>
        <v>2.0214360412720902</v>
      </c>
    </row>
    <row r="35" spans="1:11" x14ac:dyDescent="0.55000000000000004">
      <c r="A35" s="1">
        <f t="shared" si="0"/>
        <v>39629</v>
      </c>
      <c r="B35" s="2">
        <f>100*(mb!C49/mb!C45-1)</f>
        <v>-0.94214004358093018</v>
      </c>
      <c r="C35" s="2">
        <f>100*(mb!D49/mb!D45-1)</f>
        <v>1.8299944179122951</v>
      </c>
      <c r="D35" s="2">
        <f>100*(mb!E49/mb!E45-1)</f>
        <v>2.291594434003219</v>
      </c>
      <c r="E35" s="2">
        <f>100*(mb!F49/mb!F45-1)</f>
        <v>1.8772241121778332</v>
      </c>
      <c r="F35" s="2">
        <f>mb!L45</f>
        <v>20.5</v>
      </c>
      <c r="G35" s="2">
        <f>mb!M45</f>
        <v>5.3</v>
      </c>
      <c r="H35" s="2">
        <f>mb!N45</f>
        <v>2.0407164773198443</v>
      </c>
      <c r="I35" s="2">
        <f>mb!O45</f>
        <v>0.49002397496850741</v>
      </c>
      <c r="J35" s="2">
        <f>mb!P45</f>
        <v>2.8331520372898162</v>
      </c>
      <c r="K35" s="2">
        <f>mb!Q45</f>
        <v>1.9437593694085784</v>
      </c>
    </row>
    <row r="36" spans="1:11" x14ac:dyDescent="0.55000000000000004">
      <c r="A36" s="1">
        <f t="shared" si="0"/>
        <v>39721</v>
      </c>
      <c r="B36" s="2">
        <f>100*(mb!C50/mb!C46-1)</f>
        <v>-1.6069560131773408</v>
      </c>
      <c r="C36" s="2">
        <f>100*(mb!D50/mb!D46-1)</f>
        <v>1.4802694928597981</v>
      </c>
      <c r="D36" s="2">
        <f>100*(mb!E50/mb!E46-1)</f>
        <v>1.6195330547924991</v>
      </c>
      <c r="E36" s="2">
        <f>100*(mb!F50/mb!F46-1)</f>
        <v>1.0314943938755539</v>
      </c>
      <c r="F36" s="2">
        <f>mb!L46</f>
        <v>21.099999999999994</v>
      </c>
      <c r="G36" s="2">
        <f>mb!M46</f>
        <v>6</v>
      </c>
      <c r="H36" s="2">
        <f>mb!N46</f>
        <v>2.6178487552841707</v>
      </c>
      <c r="I36" s="2">
        <f>mb!O46</f>
        <v>0.38199303836078519</v>
      </c>
      <c r="J36" s="2">
        <f>mb!P46</f>
        <v>2.521902289020189</v>
      </c>
      <c r="K36" s="2">
        <f>mb!Q46</f>
        <v>1.7989729181907221</v>
      </c>
    </row>
    <row r="37" spans="1:11" x14ac:dyDescent="0.55000000000000004">
      <c r="A37" s="1">
        <f t="shared" si="0"/>
        <v>39813</v>
      </c>
      <c r="B37" s="2">
        <f>100*(mb!C51/mb!C47-1)</f>
        <v>1.4876563800569231</v>
      </c>
      <c r="C37" s="2">
        <f>100*(mb!D51/mb!D47-1)</f>
        <v>1.7502228506439677</v>
      </c>
      <c r="D37" s="2">
        <f>100*(mb!E51/mb!E47-1)</f>
        <v>1.2981773794006113</v>
      </c>
      <c r="E37" s="2">
        <f>100*(mb!F51/mb!F47-1)</f>
        <v>1.1842662427667072</v>
      </c>
      <c r="F37" s="2">
        <f>mb!L47</f>
        <v>22</v>
      </c>
      <c r="G37" s="2">
        <f>mb!M47</f>
        <v>6.9</v>
      </c>
      <c r="H37" s="2">
        <f>mb!N47</f>
        <v>3.2703506253844576</v>
      </c>
      <c r="I37" s="2">
        <f>mb!O47</f>
        <v>0.30577761058340386</v>
      </c>
      <c r="J37" s="2">
        <f>mb!P47</f>
        <v>2.3424029201988423</v>
      </c>
      <c r="K37" s="2">
        <f>mb!Q47</f>
        <v>1.6200424929178472</v>
      </c>
    </row>
    <row r="38" spans="1:11" x14ac:dyDescent="0.55000000000000004">
      <c r="A38" s="1">
        <f t="shared" si="0"/>
        <v>39903</v>
      </c>
      <c r="B38" s="2">
        <f>100*(mb!C52/mb!C48-1)</f>
        <v>2.352570028549783</v>
      </c>
      <c r="C38" s="2">
        <f>100*(mb!D52/mb!D48-1)</f>
        <v>1.3400857985494063</v>
      </c>
      <c r="D38" s="2">
        <f>100*(mb!E52/mb!E48-1)</f>
        <v>0.93484157600902673</v>
      </c>
      <c r="E38" s="2">
        <f>100*(mb!F52/mb!F48-1)</f>
        <v>1.0020629472071496</v>
      </c>
      <c r="F38" s="2">
        <f>mb!L48</f>
        <v>23.400000000000006</v>
      </c>
      <c r="G38" s="2">
        <f>mb!M48</f>
        <v>8.3000000000000007</v>
      </c>
      <c r="H38" s="2">
        <f>mb!N48</f>
        <v>4.7175516224188794</v>
      </c>
      <c r="I38" s="2">
        <f>mb!O48</f>
        <v>0.21197436298264813</v>
      </c>
      <c r="J38" s="2">
        <f>mb!P48</f>
        <v>1.9940443366052718</v>
      </c>
      <c r="K38" s="2">
        <f>mb!Q48</f>
        <v>1.4409358831046393</v>
      </c>
    </row>
    <row r="39" spans="1:11" x14ac:dyDescent="0.55000000000000004">
      <c r="A39" s="1">
        <f t="shared" si="0"/>
        <v>39994</v>
      </c>
      <c r="B39" s="2">
        <f>100*(mb!C53/mb!C49-1)</f>
        <v>1.7752735663624009</v>
      </c>
      <c r="C39" s="2">
        <f>100*(mb!D53/mb!D49-1)</f>
        <v>0.95261008463245478</v>
      </c>
      <c r="D39" s="2">
        <f>100*(mb!E53/mb!E49-1)</f>
        <v>0.59135237315000033</v>
      </c>
      <c r="E39" s="2">
        <f>100*(mb!F53/mb!F49-1)</f>
        <v>0.83096623102976164</v>
      </c>
      <c r="F39" s="2">
        <f>mb!L49</f>
        <v>24</v>
      </c>
      <c r="G39" s="2">
        <f>mb!M49</f>
        <v>9.3000000000000007</v>
      </c>
      <c r="H39" s="2">
        <f>mb!N49</f>
        <v>5.8607594936708862</v>
      </c>
      <c r="I39" s="2">
        <f>mb!O49</f>
        <v>0.17062634989200864</v>
      </c>
      <c r="J39" s="2">
        <f>mb!P49</f>
        <v>1.8292181940858514</v>
      </c>
      <c r="K39" s="2">
        <f>mb!Q49</f>
        <v>1.2883591174232816</v>
      </c>
    </row>
    <row r="40" spans="1:11" x14ac:dyDescent="0.55000000000000004">
      <c r="A40" s="1">
        <f t="shared" si="0"/>
        <v>40086</v>
      </c>
      <c r="B40" s="2">
        <f>100*(mb!C54/mb!C50-1)</f>
        <v>1.2028815910047896</v>
      </c>
      <c r="C40" s="2">
        <f>100*(mb!D54/mb!D50-1)</f>
        <v>0.89633949161882498</v>
      </c>
      <c r="D40" s="2">
        <f>100*(mb!E54/mb!E50-1)</f>
        <v>0.58462227994431348</v>
      </c>
      <c r="E40" s="2">
        <f>100*(mb!F54/mb!F50-1)</f>
        <v>0.8451954050931576</v>
      </c>
      <c r="F40" s="2">
        <f>mb!L50</f>
        <v>24.5</v>
      </c>
      <c r="G40" s="2">
        <f>mb!M50</f>
        <v>9.6</v>
      </c>
      <c r="H40" s="2">
        <f>mb!N50</f>
        <v>6.2950262151055689</v>
      </c>
      <c r="I40" s="2">
        <f>mb!O50</f>
        <v>0.15885557356383936</v>
      </c>
      <c r="J40" s="2">
        <f>mb!P50</f>
        <v>1.7710952832698381</v>
      </c>
      <c r="K40" s="2">
        <f>mb!Q50</f>
        <v>1.2434944570346731</v>
      </c>
    </row>
    <row r="41" spans="1:11" x14ac:dyDescent="0.55000000000000004">
      <c r="A41" s="1">
        <f t="shared" si="0"/>
        <v>40178</v>
      </c>
      <c r="B41" s="2">
        <f>100*(mb!C55/mb!C51-1)</f>
        <v>1.2297839008431843</v>
      </c>
      <c r="C41" s="2">
        <f>100*(mb!D55/mb!D51-1)</f>
        <v>0.64557252646333385</v>
      </c>
      <c r="D41" s="2">
        <f>100*(mb!E55/mb!E51-1)</f>
        <v>0.65088413968101833</v>
      </c>
      <c r="E41" s="2">
        <f>100*(mb!F55/mb!F51-1)</f>
        <v>0.79339191649911989</v>
      </c>
      <c r="F41" s="2">
        <f>mb!L51</f>
        <v>25</v>
      </c>
      <c r="G41" s="2">
        <f>mb!M51</f>
        <v>9.9</v>
      </c>
      <c r="H41" s="2">
        <f>mb!N51</f>
        <v>6.1079309883643171</v>
      </c>
      <c r="I41" s="2">
        <f>mb!O51</f>
        <v>0.16372156167203136</v>
      </c>
      <c r="J41" s="2">
        <f>mb!P51</f>
        <v>1.8816358681017804</v>
      </c>
      <c r="K41" s="2">
        <f>mb!Q51</f>
        <v>1.342942881325502</v>
      </c>
    </row>
    <row r="42" spans="1:11" x14ac:dyDescent="0.55000000000000004">
      <c r="A42" s="1">
        <f t="shared" si="0"/>
        <v>40268</v>
      </c>
      <c r="B42" s="2">
        <f>100*(mb!C56/mb!C52-1)</f>
        <v>2.1482176647927842</v>
      </c>
      <c r="C42" s="2">
        <f>100*(mb!D56/mb!D52-1)</f>
        <v>1.105947772926541</v>
      </c>
      <c r="D42" s="2">
        <f>100*(mb!E56/mb!E52-1)</f>
        <v>1.0750939504640344</v>
      </c>
      <c r="E42" s="2">
        <f>100*(mb!F56/mb!F52-1)</f>
        <v>1.2806908403205197</v>
      </c>
      <c r="F42" s="2">
        <f>mb!L52</f>
        <v>24.900000000000006</v>
      </c>
      <c r="G42" s="2">
        <f>mb!M52</f>
        <v>9.8000000000000007</v>
      </c>
      <c r="H42" s="2">
        <f>mb!N52</f>
        <v>5.544243461256416</v>
      </c>
      <c r="I42" s="2">
        <f>mb!O52</f>
        <v>0.18036725966095718</v>
      </c>
      <c r="J42" s="2">
        <f>mb!P52</f>
        <v>2.0581110756158361</v>
      </c>
      <c r="K42" s="2">
        <f>mb!Q52</f>
        <v>1.3976531139002535</v>
      </c>
    </row>
    <row r="43" spans="1:11" x14ac:dyDescent="0.55000000000000004">
      <c r="A43" s="1">
        <f t="shared" si="0"/>
        <v>40359</v>
      </c>
      <c r="B43" s="2">
        <f>100*(mb!C57/mb!C53-1)</f>
        <v>3.3461064102642935</v>
      </c>
      <c r="C43" s="2">
        <f>100*(mb!D57/mb!D53-1)</f>
        <v>1.451179375484557</v>
      </c>
      <c r="D43" s="2">
        <f>100*(mb!E57/mb!E53-1)</f>
        <v>1.5505037596869942</v>
      </c>
      <c r="E43" s="2">
        <f>100*(mb!F57/mb!F53-1)</f>
        <v>1.9174692644832181</v>
      </c>
      <c r="F43" s="2">
        <f>mb!L53</f>
        <v>24.799999999999997</v>
      </c>
      <c r="G43" s="2">
        <f>mb!M53</f>
        <v>9.6999999999999993</v>
      </c>
      <c r="H43" s="2">
        <f>mb!N53</f>
        <v>4.9931782598971148</v>
      </c>
      <c r="I43" s="2">
        <f>mb!O53</f>
        <v>0.20027324240184549</v>
      </c>
      <c r="J43" s="2">
        <f>mb!P53</f>
        <v>2.2343102298026296</v>
      </c>
      <c r="K43" s="2">
        <f>mb!Q53</f>
        <v>1.4366002080399518</v>
      </c>
    </row>
    <row r="44" spans="1:11" x14ac:dyDescent="0.55000000000000004">
      <c r="A44" s="1">
        <f t="shared" si="0"/>
        <v>40451</v>
      </c>
      <c r="B44" s="2">
        <f>100*(mb!C58/mb!C54-1)</f>
        <v>3.7159511351278374</v>
      </c>
      <c r="C44" s="2">
        <f>100*(mb!D58/mb!D54-1)</f>
        <v>1.8981827702484244</v>
      </c>
      <c r="D44" s="2">
        <f>100*(mb!E58/mb!E54-1)</f>
        <v>1.9821760477741979</v>
      </c>
      <c r="E44" s="2">
        <f>100*(mb!F58/mb!F54-1)</f>
        <v>2.3523135713220622</v>
      </c>
      <c r="F44" s="2">
        <f>mb!L54</f>
        <v>25</v>
      </c>
      <c r="G44" s="2">
        <f>mb!M54</f>
        <v>9.5</v>
      </c>
      <c r="H44" s="2">
        <f>mb!N54</f>
        <v>4.8605400600066675</v>
      </c>
      <c r="I44" s="2">
        <f>mb!O54</f>
        <v>0.20573845450388659</v>
      </c>
      <c r="J44" s="2">
        <f>mb!P54</f>
        <v>2.2485975937332117</v>
      </c>
      <c r="K44" s="2">
        <f>mb!Q54</f>
        <v>1.4115325429569077</v>
      </c>
    </row>
    <row r="45" spans="1:11" x14ac:dyDescent="0.55000000000000004">
      <c r="A45" s="1">
        <f t="shared" si="0"/>
        <v>40543</v>
      </c>
      <c r="B45" s="2">
        <f>100*(mb!C59/mb!C55-1)</f>
        <v>3.3447277107921947</v>
      </c>
      <c r="C45" s="2">
        <f>100*(mb!D59/mb!D55-1)</f>
        <v>2.1743241255729018</v>
      </c>
      <c r="D45" s="2">
        <f>100*(mb!E59/mb!E55-1)</f>
        <v>2.2437000102632387</v>
      </c>
      <c r="E45" s="2">
        <f>100*(mb!F59/mb!F55-1)</f>
        <v>2.5669265767407357</v>
      </c>
      <c r="F45" s="2">
        <f>mb!L55</f>
        <v>25</v>
      </c>
      <c r="G45" s="2">
        <f>mb!M55</f>
        <v>9.5</v>
      </c>
      <c r="H45" s="2">
        <f>mb!N55</f>
        <v>4.6240530303030303</v>
      </c>
      <c r="I45" s="2">
        <f>mb!O55</f>
        <v>0.21626049559696908</v>
      </c>
      <c r="J45" s="2">
        <f>mb!P55</f>
        <v>2.3659388450613767</v>
      </c>
      <c r="K45" s="2">
        <f>mb!Q55</f>
        <v>1.4559009885338237</v>
      </c>
    </row>
    <row r="46" spans="1:11" x14ac:dyDescent="0.55000000000000004">
      <c r="A46" s="1">
        <f t="shared" si="0"/>
        <v>40633</v>
      </c>
      <c r="B46" s="2">
        <f>100*(mb!C60/mb!C56-1)</f>
        <v>2.8293233613208235</v>
      </c>
      <c r="C46" s="2">
        <f>100*(mb!D60/mb!D56-1)</f>
        <v>2.2284792447757162</v>
      </c>
      <c r="D46" s="2">
        <f>100*(mb!E60/mb!E56-1)</f>
        <v>2.3457443254499388</v>
      </c>
      <c r="E46" s="2">
        <f>100*(mb!F60/mb!F56-1)</f>
        <v>2.4751298950158152</v>
      </c>
      <c r="F46" s="2">
        <f>mb!L56</f>
        <v>24.799999999999997</v>
      </c>
      <c r="G46" s="2">
        <f>mb!M56</f>
        <v>9</v>
      </c>
      <c r="H46" s="2">
        <f>mb!N56</f>
        <v>4.3343759774788868</v>
      </c>
      <c r="I46" s="2">
        <f>mb!O56</f>
        <v>0.2307137186981309</v>
      </c>
      <c r="J46" s="2">
        <f>mb!P56</f>
        <v>2.3812420395607448</v>
      </c>
      <c r="K46" s="2">
        <f>mb!Q56</f>
        <v>1.4809935348006775</v>
      </c>
    </row>
    <row r="47" spans="1:11" x14ac:dyDescent="0.55000000000000004">
      <c r="A47" s="1">
        <f t="shared" si="0"/>
        <v>40724</v>
      </c>
      <c r="B47" s="2">
        <f>100*(mb!C61/mb!C57-1)</f>
        <v>1.8879183025211299</v>
      </c>
      <c r="C47" s="2">
        <f>100*(mb!D61/mb!D57-1)</f>
        <v>2.2529025466882846</v>
      </c>
      <c r="D47" s="2">
        <f>100*(mb!E61/mb!E57-1)</f>
        <v>2.3228053995799192</v>
      </c>
      <c r="E47" s="2">
        <f>100*(mb!F61/mb!F57-1)</f>
        <v>2.188430198715352</v>
      </c>
      <c r="F47" s="2">
        <f>mb!L57</f>
        <v>24.900000000000006</v>
      </c>
      <c r="G47" s="2">
        <f>mb!M57</f>
        <v>9.1</v>
      </c>
      <c r="H47" s="2">
        <f>mb!N57</f>
        <v>4.2226827049428888</v>
      </c>
      <c r="I47" s="2">
        <f>mb!O57</f>
        <v>0.23681627767803709</v>
      </c>
      <c r="J47" s="2">
        <f>mb!P57</f>
        <v>2.4418900273240904</v>
      </c>
      <c r="K47" s="2">
        <f>mb!Q57</f>
        <v>1.4598577081499022</v>
      </c>
    </row>
    <row r="48" spans="1:11" x14ac:dyDescent="0.55000000000000004">
      <c r="A48" s="1">
        <f t="shared" si="0"/>
        <v>40816</v>
      </c>
      <c r="B48" s="2">
        <f>100*(mb!C62/mb!C58-1)</f>
        <v>1.6848597105433294</v>
      </c>
      <c r="C48" s="2">
        <f>100*(mb!D62/mb!D58-1)</f>
        <v>2.0177259826520411</v>
      </c>
      <c r="D48" s="2">
        <f>100*(mb!E62/mb!E58-1)</f>
        <v>2.2213970850819775</v>
      </c>
      <c r="E48" s="2">
        <f>100*(mb!F62/mb!F58-1)</f>
        <v>1.9192963791736517</v>
      </c>
      <c r="F48" s="2">
        <f>mb!L58</f>
        <v>25</v>
      </c>
      <c r="G48" s="2">
        <f>mb!M58</f>
        <v>9</v>
      </c>
      <c r="H48" s="2">
        <f>mb!N58</f>
        <v>3.8718068245385044</v>
      </c>
      <c r="I48" s="2">
        <f>mb!O58</f>
        <v>0.25827734835897809</v>
      </c>
      <c r="J48" s="2">
        <f>mb!P58</f>
        <v>2.6340346947997086</v>
      </c>
      <c r="K48" s="2">
        <f>mb!Q58</f>
        <v>1.5279382166151299</v>
      </c>
    </row>
    <row r="49" spans="1:11" x14ac:dyDescent="0.55000000000000004">
      <c r="A49" s="1">
        <f t="shared" si="0"/>
        <v>40908</v>
      </c>
      <c r="B49" s="2">
        <f>100*(mb!C63/mb!C59-1)</f>
        <v>1.9035678316709159</v>
      </c>
      <c r="C49" s="2">
        <f>100*(mb!D63/mb!D59-1)</f>
        <v>1.9490019241785728</v>
      </c>
      <c r="D49" s="2">
        <f>100*(mb!E63/mb!E59-1)</f>
        <v>2.1732321344349659</v>
      </c>
      <c r="E49" s="2">
        <f>100*(mb!F63/mb!F59-1)</f>
        <v>1.8950894613305236</v>
      </c>
      <c r="F49" s="2">
        <f>mb!L59</f>
        <v>24.799999999999997</v>
      </c>
      <c r="G49" s="2">
        <f>mb!M59</f>
        <v>8.6999999999999993</v>
      </c>
      <c r="H49" s="2">
        <f>mb!N59</f>
        <v>3.6513878743608474</v>
      </c>
      <c r="I49" s="2">
        <f>mb!O59</f>
        <v>0.2738684671167792</v>
      </c>
      <c r="J49" s="2">
        <f>mb!P59</f>
        <v>2.677069889319097</v>
      </c>
      <c r="K49" s="2">
        <f>mb!Q59</f>
        <v>1.5112318913379814</v>
      </c>
    </row>
    <row r="50" spans="1:11" x14ac:dyDescent="0.55000000000000004">
      <c r="A50" s="1">
        <f t="shared" si="0"/>
        <v>40999</v>
      </c>
      <c r="B50" s="2">
        <f>100*(mb!C64/mb!C60-1)</f>
        <v>1.7402018750967141</v>
      </c>
      <c r="C50" s="2">
        <f>100*(mb!D64/mb!D60-1)</f>
        <v>1.9291660152340073</v>
      </c>
      <c r="D50" s="2">
        <f>100*(mb!E64/mb!E60-1)</f>
        <v>2.1183950029642462</v>
      </c>
      <c r="E50" s="2">
        <f>100*(mb!F64/mb!F60-1)</f>
        <v>1.7942295761718574</v>
      </c>
      <c r="F50" s="2">
        <f>mb!L60</f>
        <v>24.400000000000006</v>
      </c>
      <c r="G50" s="2">
        <f>mb!M60</f>
        <v>8.3000000000000007</v>
      </c>
      <c r="H50" s="2">
        <f>mb!N60</f>
        <v>3.3314499304589709</v>
      </c>
      <c r="I50" s="2">
        <f>mb!O60</f>
        <v>0.30016960208741028</v>
      </c>
      <c r="J50" s="2">
        <f>mb!P60</f>
        <v>2.7921110242756382</v>
      </c>
      <c r="K50" s="2">
        <f>mb!Q60</f>
        <v>1.5797200597232552</v>
      </c>
    </row>
    <row r="51" spans="1:11" x14ac:dyDescent="0.55000000000000004">
      <c r="A51" s="1">
        <f t="shared" si="0"/>
        <v>41090</v>
      </c>
      <c r="B51" s="2">
        <f>100*(mb!C65/mb!C61-1)</f>
        <v>1.4147232614244221</v>
      </c>
      <c r="C51" s="2">
        <f>100*(mb!D65/mb!D61-1)</f>
        <v>1.6613546743593721</v>
      </c>
      <c r="D51" s="2">
        <f>100*(mb!E65/mb!E61-1)</f>
        <v>2.0747527955123912</v>
      </c>
      <c r="E51" s="2">
        <f>100*(mb!F65/mb!F61-1)</f>
        <v>1.6417695063150939</v>
      </c>
      <c r="F51" s="2">
        <f>mb!L61</f>
        <v>24.299999999999997</v>
      </c>
      <c r="G51" s="2">
        <f>mb!M61</f>
        <v>8.1999999999999993</v>
      </c>
      <c r="H51" s="2">
        <f>mb!N61</f>
        <v>3.2930063263714358</v>
      </c>
      <c r="I51" s="2">
        <f>mb!O61</f>
        <v>0.3036738775725038</v>
      </c>
      <c r="J51" s="2">
        <f>mb!P61</f>
        <v>2.79182413370948</v>
      </c>
      <c r="K51" s="2">
        <f>mb!Q61</f>
        <v>1.5989048596851474</v>
      </c>
    </row>
    <row r="52" spans="1:11" x14ac:dyDescent="0.55000000000000004">
      <c r="A52" s="1">
        <f t="shared" si="0"/>
        <v>41182</v>
      </c>
      <c r="B52" s="2">
        <f>100*(mb!C66/mb!C62-1)</f>
        <v>1.5049534243237517</v>
      </c>
      <c r="C52" s="2">
        <f>100*(mb!D66/mb!D62-1)</f>
        <v>1.744776815051341</v>
      </c>
      <c r="D52" s="2">
        <f>100*(mb!E66/mb!E62-1)</f>
        <v>2.0694077941189271</v>
      </c>
      <c r="E52" s="2">
        <f>100*(mb!F66/mb!F62-1)</f>
        <v>1.7161385050392219</v>
      </c>
      <c r="F52" s="2">
        <f>mb!L62</f>
        <v>24.200000000000003</v>
      </c>
      <c r="G52" s="2">
        <f>mb!M62</f>
        <v>8</v>
      </c>
      <c r="H52" s="2">
        <f>mb!N62</f>
        <v>3.2594083668825489</v>
      </c>
      <c r="I52" s="2">
        <f>mb!O62</f>
        <v>0.3068041458568283</v>
      </c>
      <c r="J52" s="2">
        <f>mb!P62</f>
        <v>2.7570131794206074</v>
      </c>
      <c r="K52" s="2">
        <f>mb!Q62</f>
        <v>1.5113843893917738</v>
      </c>
    </row>
    <row r="53" spans="1:11" x14ac:dyDescent="0.55000000000000004">
      <c r="A53" s="1">
        <f t="shared" si="0"/>
        <v>41274</v>
      </c>
      <c r="B53" s="2">
        <f>100*(mb!C67/mb!C63-1)</f>
        <v>1.2073049150852722</v>
      </c>
      <c r="C53" s="2">
        <f>100*(mb!D67/mb!D63-1)</f>
        <v>1.7231467887661056</v>
      </c>
      <c r="D53" s="2">
        <f>100*(mb!E67/mb!E63-1)</f>
        <v>2.0580064719900371</v>
      </c>
      <c r="E53" s="2">
        <f>100*(mb!F67/mb!F63-1)</f>
        <v>1.6253834272793144</v>
      </c>
      <c r="F53" s="2">
        <f>mb!L63</f>
        <v>24</v>
      </c>
      <c r="G53" s="2">
        <f>mb!M63</f>
        <v>7.8</v>
      </c>
      <c r="H53" s="2">
        <f>mb!N63</f>
        <v>3.1339585304998709</v>
      </c>
      <c r="I53" s="2">
        <f>mb!O63</f>
        <v>0.31908526876406962</v>
      </c>
      <c r="J53" s="2">
        <f>mb!P63</f>
        <v>2.7926142165519399</v>
      </c>
      <c r="K53" s="2">
        <f>mb!Q63</f>
        <v>1.523547760404566</v>
      </c>
    </row>
    <row r="54" spans="1:11" x14ac:dyDescent="0.55000000000000004">
      <c r="A54" s="1">
        <f t="shared" si="0"/>
        <v>41364</v>
      </c>
      <c r="B54" s="2">
        <f>100*(mb!C68/mb!C64-1)</f>
        <v>1.4299079635757383</v>
      </c>
      <c r="C54" s="2">
        <f>100*(mb!D68/mb!D64-1)</f>
        <v>1.6025126434936032</v>
      </c>
      <c r="D54" s="2">
        <f>100*(mb!E68/mb!E64-1)</f>
        <v>2.1434897415821608</v>
      </c>
      <c r="E54" s="2">
        <f>100*(mb!F68/mb!F64-1)</f>
        <v>1.7259601552231274</v>
      </c>
      <c r="F54" s="2">
        <f>mb!L64</f>
        <v>24.299999999999997</v>
      </c>
      <c r="G54" s="2">
        <f>mb!M64</f>
        <v>7.7</v>
      </c>
      <c r="H54" s="2">
        <f>mb!N64</f>
        <v>3.0084978755311171</v>
      </c>
      <c r="I54" s="2">
        <f>mb!O64</f>
        <v>0.33239179197474455</v>
      </c>
      <c r="J54" s="2">
        <f>mb!P64</f>
        <v>2.8681894539137418</v>
      </c>
      <c r="K54" s="2">
        <f>mb!Q64</f>
        <v>1.6487733834542075</v>
      </c>
    </row>
    <row r="55" spans="1:11" x14ac:dyDescent="0.55000000000000004">
      <c r="A55" s="1">
        <f t="shared" si="0"/>
        <v>41455</v>
      </c>
      <c r="B55" s="2">
        <f>100*(mb!C69/mb!C65-1)</f>
        <v>2.0803436115121476</v>
      </c>
      <c r="C55" s="2">
        <f>100*(mb!D69/mb!D65-1)</f>
        <v>1.8965127621292321</v>
      </c>
      <c r="D55" s="2">
        <f>100*(mb!E69/mb!E65-1)</f>
        <v>2.2522509227671295</v>
      </c>
      <c r="E55" s="2">
        <f>100*(mb!F69/mb!F65-1)</f>
        <v>2.0020744672716306</v>
      </c>
      <c r="F55" s="2">
        <f>mb!L65</f>
        <v>24.099999999999994</v>
      </c>
      <c r="G55" s="2">
        <f>mb!M65</f>
        <v>7.5</v>
      </c>
      <c r="H55" s="2">
        <f>mb!N65</f>
        <v>2.8627371163396562</v>
      </c>
      <c r="I55" s="2">
        <f>mb!O65</f>
        <v>0.34931604243096437</v>
      </c>
      <c r="J55" s="2">
        <f>mb!P65</f>
        <v>2.920900501996333</v>
      </c>
      <c r="K55" s="2">
        <f>mb!Q65</f>
        <v>1.6492830162797192</v>
      </c>
    </row>
    <row r="56" spans="1:11" x14ac:dyDescent="0.55000000000000004">
      <c r="A56" s="1">
        <f t="shared" si="0"/>
        <v>41547</v>
      </c>
      <c r="B56" s="2">
        <f>100*(mb!C70/mb!C66-1)</f>
        <v>1.7909701385912413</v>
      </c>
      <c r="C56" s="2">
        <f>100*(mb!D70/mb!D66-1)</f>
        <v>1.774038434179892</v>
      </c>
      <c r="D56" s="2">
        <f>100*(mb!E70/mb!E66-1)</f>
        <v>2.2256306382386182</v>
      </c>
      <c r="E56" s="2">
        <f>100*(mb!F70/mb!F66-1)</f>
        <v>1.9405420374232651</v>
      </c>
      <c r="F56" s="2">
        <f>mb!L66</f>
        <v>24</v>
      </c>
      <c r="G56" s="2">
        <f>mb!M66</f>
        <v>7.3</v>
      </c>
      <c r="H56" s="2">
        <f>mb!N66</f>
        <v>2.8008761778806415</v>
      </c>
      <c r="I56" s="2">
        <f>mb!O66</f>
        <v>0.35703113472037773</v>
      </c>
      <c r="J56" s="2">
        <f>mb!P66</f>
        <v>2.8673206502546655</v>
      </c>
      <c r="K56" s="2">
        <f>mb!Q66</f>
        <v>1.7033933665016388</v>
      </c>
    </row>
    <row r="57" spans="1:11" x14ac:dyDescent="0.55000000000000004">
      <c r="A57" s="1">
        <f t="shared" si="0"/>
        <v>41639</v>
      </c>
      <c r="B57" s="2">
        <f>100*(mb!C71/mb!C67-1)</f>
        <v>1.1640056484950367</v>
      </c>
      <c r="C57" s="2">
        <f>100*(mb!D71/mb!D67-1)</f>
        <v>1.7271000610447729</v>
      </c>
      <c r="D57" s="2">
        <f>100*(mb!E71/mb!E67-1)</f>
        <v>2.2718363296357236</v>
      </c>
      <c r="E57" s="2">
        <f>100*(mb!F71/mb!F67-1)</f>
        <v>1.8571807542293373</v>
      </c>
      <c r="F57" s="2">
        <f>mb!L67</f>
        <v>24.099999999999994</v>
      </c>
      <c r="G57" s="2">
        <f>mb!M67</f>
        <v>7</v>
      </c>
      <c r="H57" s="2">
        <f>mb!N67</f>
        <v>2.5941261434761675</v>
      </c>
      <c r="I57" s="2">
        <f>mb!O67</f>
        <v>0.38548626577579809</v>
      </c>
      <c r="J57" s="2">
        <f>mb!P67</f>
        <v>2.9379106462130373</v>
      </c>
      <c r="K57" s="2">
        <f>mb!Q67</f>
        <v>1.7123412441069958</v>
      </c>
    </row>
    <row r="58" spans="1:11" x14ac:dyDescent="0.55000000000000004">
      <c r="A58" s="1">
        <f t="shared" si="0"/>
        <v>41729</v>
      </c>
      <c r="B58" s="2">
        <f>100*(mb!C72/mb!C68-1)</f>
        <v>-0.11289316317305564</v>
      </c>
      <c r="C58" s="2">
        <f>100*(mb!D72/mb!D68-1)</f>
        <v>1.688415581337277</v>
      </c>
      <c r="D58" s="2">
        <f>100*(mb!E72/mb!E68-1)</f>
        <v>2.1645765015851026</v>
      </c>
      <c r="E58" s="2">
        <f>100*(mb!F72/mb!F68-1)</f>
        <v>1.6515453248552969</v>
      </c>
      <c r="F58" s="2">
        <f>mb!L68</f>
        <v>23.599999999999994</v>
      </c>
      <c r="G58" s="2">
        <f>mb!M68</f>
        <v>6.6</v>
      </c>
      <c r="H58" s="2">
        <f>mb!N68</f>
        <v>2.399906890130354</v>
      </c>
      <c r="I58" s="2">
        <f>mb!O68</f>
        <v>0.4166828322017459</v>
      </c>
      <c r="J58" s="2">
        <f>mb!P68</f>
        <v>3.02451433640447</v>
      </c>
      <c r="K58" s="2">
        <f>mb!Q68</f>
        <v>1.7353531931369939</v>
      </c>
    </row>
    <row r="59" spans="1:11" x14ac:dyDescent="0.55000000000000004">
      <c r="A59" s="1">
        <f t="shared" si="0"/>
        <v>41820</v>
      </c>
      <c r="B59" s="2">
        <f>100*(mb!C73/mb!C69-1)</f>
        <v>3.7010091230582631E-2</v>
      </c>
      <c r="C59" s="2">
        <f>100*(mb!D73/mb!D69-1)</f>
        <v>1.7769967351545013</v>
      </c>
      <c r="D59" s="2">
        <f>100*(mb!E73/mb!E69-1)</f>
        <v>2.2359330251779053</v>
      </c>
      <c r="E59" s="2">
        <f>100*(mb!F73/mb!F69-1)</f>
        <v>1.6170109663631527</v>
      </c>
      <c r="F59" s="2">
        <f>mb!L69</f>
        <v>23.400000000000006</v>
      </c>
      <c r="G59" s="2">
        <f>mb!M69</f>
        <v>6.2</v>
      </c>
      <c r="H59" s="2">
        <f>mb!N69</f>
        <v>2.0302203567681008</v>
      </c>
      <c r="I59" s="2">
        <f>mb!O69</f>
        <v>0.49255737027082902</v>
      </c>
      <c r="J59" s="2">
        <f>mb!P69</f>
        <v>3.3249134754940268</v>
      </c>
      <c r="K59" s="2">
        <f>mb!Q69</f>
        <v>1.7957804932622143</v>
      </c>
    </row>
    <row r="60" spans="1:11" x14ac:dyDescent="0.55000000000000004">
      <c r="A60" s="1">
        <f t="shared" si="0"/>
        <v>41912</v>
      </c>
      <c r="B60" s="2">
        <f>100*(mb!C74/mb!C70-1)</f>
        <v>0.15861096099996086</v>
      </c>
      <c r="C60" s="2">
        <f>100*(mb!D74/mb!D70-1)</f>
        <v>1.8608136027263633</v>
      </c>
      <c r="D60" s="2">
        <f>100*(mb!E74/mb!E70-1)</f>
        <v>2.3097802168161818</v>
      </c>
      <c r="E60" s="2">
        <f>100*(mb!F74/mb!F70-1)</f>
        <v>1.6886414045145237</v>
      </c>
      <c r="F60" s="2">
        <f>mb!L70</f>
        <v>23.200000000000003</v>
      </c>
      <c r="G60" s="2">
        <f>mb!M70</f>
        <v>6.1</v>
      </c>
      <c r="H60" s="2">
        <f>mb!N70</f>
        <v>1.8843073664703158</v>
      </c>
      <c r="I60" s="2">
        <f>mb!O70</f>
        <v>0.5306989813839128</v>
      </c>
      <c r="J60" s="2">
        <f>mb!P70</f>
        <v>3.4893683848305193</v>
      </c>
      <c r="K60" s="2">
        <f>mb!Q70</f>
        <v>1.8937907401912455</v>
      </c>
    </row>
    <row r="61" spans="1:11" x14ac:dyDescent="0.55000000000000004">
      <c r="A61" s="1">
        <f t="shared" si="0"/>
        <v>42004</v>
      </c>
      <c r="B61" s="2">
        <f>100*(mb!C75/mb!C71-1)</f>
        <v>0.40046998234049003</v>
      </c>
      <c r="C61" s="2">
        <f>100*(mb!D75/mb!D71-1)</f>
        <v>1.9941996538727746</v>
      </c>
      <c r="D61" s="2">
        <f>100*(mb!E75/mb!E71-1)</f>
        <v>2.3385294586813377</v>
      </c>
      <c r="E61" s="2">
        <f>100*(mb!F75/mb!F71-1)</f>
        <v>1.7629931850273062</v>
      </c>
      <c r="F61" s="2">
        <f>mb!L71</f>
        <v>23</v>
      </c>
      <c r="G61" s="2">
        <f>mb!M71</f>
        <v>5.7</v>
      </c>
      <c r="H61" s="2">
        <f>mb!N71</f>
        <v>1.7881881881881883</v>
      </c>
      <c r="I61" s="2">
        <f>mb!O71</f>
        <v>0.55922525750111962</v>
      </c>
      <c r="J61" s="2">
        <f>mb!P71</f>
        <v>3.4425404731109674</v>
      </c>
      <c r="K61" s="2">
        <f>mb!Q71</f>
        <v>1.8724542236095778</v>
      </c>
    </row>
    <row r="62" spans="1:11" x14ac:dyDescent="0.55000000000000004">
      <c r="A62" s="1">
        <f t="shared" si="0"/>
        <v>42094</v>
      </c>
      <c r="B62" s="2">
        <f>100*(mb!C76/mb!C72-1)</f>
        <v>0.99183502935280554</v>
      </c>
      <c r="C62" s="2">
        <f>100*(mb!D76/mb!D72-1)</f>
        <v>2.1699979742985764</v>
      </c>
      <c r="D62" s="2">
        <f>100*(mb!E76/mb!E72-1)</f>
        <v>2.3982708941039599</v>
      </c>
      <c r="E62" s="2">
        <f>100*(mb!F76/mb!F72-1)</f>
        <v>1.816160557948665</v>
      </c>
      <c r="F62" s="2">
        <f>mb!L72</f>
        <v>22.900000000000006</v>
      </c>
      <c r="G62" s="2">
        <f>mb!M72</f>
        <v>5.5</v>
      </c>
      <c r="H62" s="2">
        <f>mb!N72</f>
        <v>1.6228464419475654</v>
      </c>
      <c r="I62" s="2">
        <f>mb!O72</f>
        <v>0.61620124624971151</v>
      </c>
      <c r="J62" s="2">
        <f>mb!P72</f>
        <v>3.6547222798896737</v>
      </c>
      <c r="K62" s="2">
        <f>mb!Q72</f>
        <v>1.9556399576621353</v>
      </c>
    </row>
    <row r="63" spans="1:11" x14ac:dyDescent="0.55000000000000004">
      <c r="A63" s="1">
        <f t="shared" si="0"/>
        <v>42185</v>
      </c>
      <c r="B63" s="2">
        <f>100*(mb!C77/mb!C73-1)</f>
        <v>1.1100326356065615</v>
      </c>
      <c r="C63" s="2">
        <f>100*(mb!D77/mb!D73-1)</f>
        <v>2.2245268915374261</v>
      </c>
      <c r="D63" s="2">
        <f>100*(mb!E77/mb!E73-1)</f>
        <v>2.4929548941668322</v>
      </c>
      <c r="E63" s="2">
        <f>100*(mb!F77/mb!F73-1)</f>
        <v>1.9228411444069948</v>
      </c>
      <c r="F63" s="2">
        <f>mb!L73</f>
        <v>22.700000000000003</v>
      </c>
      <c r="G63" s="2">
        <f>mb!M73</f>
        <v>5.4</v>
      </c>
      <c r="H63" s="2">
        <f>mb!N73</f>
        <v>1.5618867694557863</v>
      </c>
      <c r="I63" s="2">
        <f>mb!O73</f>
        <v>0.64025127784931135</v>
      </c>
      <c r="J63" s="2">
        <f>mb!P73</f>
        <v>3.7223219085945289</v>
      </c>
      <c r="K63" s="2">
        <f>mb!Q73</f>
        <v>1.9330000141370065</v>
      </c>
    </row>
    <row r="64" spans="1:11" x14ac:dyDescent="0.55000000000000004">
      <c r="A64" s="1">
        <f t="shared" si="0"/>
        <v>42277</v>
      </c>
      <c r="B64" s="2">
        <f>100*(mb!C78/mb!C74-1)</f>
        <v>1.1571475618899152</v>
      </c>
      <c r="C64" s="2">
        <f>100*(mb!D78/mb!D74-1)</f>
        <v>2.2500404831631293</v>
      </c>
      <c r="D64" s="2">
        <f>100*(mb!E78/mb!E74-1)</f>
        <v>2.5616090382659662</v>
      </c>
      <c r="E64" s="2">
        <f>100*(mb!F78/mb!F74-1)</f>
        <v>1.9768254678184105</v>
      </c>
      <c r="F64" s="2">
        <f>mb!L74</f>
        <v>22.799999999999997</v>
      </c>
      <c r="G64" s="2">
        <f>mb!M74</f>
        <v>5.0999999999999996</v>
      </c>
      <c r="H64" s="2">
        <f>mb!N74</f>
        <v>1.414731644230204</v>
      </c>
      <c r="I64" s="2">
        <f>mb!O74</f>
        <v>0.70684783512008642</v>
      </c>
      <c r="J64" s="2">
        <f>mb!P74</f>
        <v>3.8363263640033467</v>
      </c>
      <c r="K64" s="2">
        <f>mb!Q74</f>
        <v>1.9748691394157709</v>
      </c>
    </row>
    <row r="65" spans="1:11" x14ac:dyDescent="0.55000000000000004">
      <c r="A65" s="1">
        <f t="shared" si="0"/>
        <v>42369</v>
      </c>
      <c r="B65" s="2">
        <f>100*(mb!C79/mb!C75-1)</f>
        <v>1.8069798503457024</v>
      </c>
      <c r="C65" s="2">
        <f>100*(mb!D79/mb!D75-1)</f>
        <v>2.182358754825553</v>
      </c>
      <c r="D65" s="2">
        <f>100*(mb!E79/mb!E75-1)</f>
        <v>2.5589926194368395</v>
      </c>
      <c r="E65" s="2">
        <f>100*(mb!F79/mb!F75-1)</f>
        <v>2.0692305470803918</v>
      </c>
      <c r="F65" s="2">
        <f>mb!L75</f>
        <v>22.599999999999994</v>
      </c>
      <c r="G65" s="2">
        <f>mb!M75</f>
        <v>5</v>
      </c>
      <c r="H65" s="2">
        <f>mb!N75</f>
        <v>1.375331871176267</v>
      </c>
      <c r="I65" s="2">
        <f>mb!O75</f>
        <v>0.72709723446220986</v>
      </c>
      <c r="J65" s="2">
        <f>mb!P75</f>
        <v>3.8861997963367525</v>
      </c>
      <c r="K65" s="2">
        <f>mb!Q75</f>
        <v>2.0450026603937381</v>
      </c>
    </row>
    <row r="66" spans="1:11" x14ac:dyDescent="0.55000000000000004">
      <c r="A66" s="1">
        <f t="shared" si="0"/>
        <v>42460</v>
      </c>
      <c r="B66" s="2">
        <f>100*(mb!C80/mb!C76-1)</f>
        <v>2.587130540144833</v>
      </c>
      <c r="C66" s="2">
        <f>100*(mb!D80/mb!D76-1)</f>
        <v>2.177006917642843</v>
      </c>
      <c r="D66" s="2">
        <f>100*(mb!E80/mb!E76-1)</f>
        <v>2.6693745389302803</v>
      </c>
      <c r="E66" s="2">
        <f>100*(mb!F80/mb!F76-1)</f>
        <v>2.2776546531627639</v>
      </c>
      <c r="F66" s="2">
        <f>mb!L76</f>
        <v>22.200000000000003</v>
      </c>
      <c r="G66" s="2">
        <f>mb!M76</f>
        <v>4.9000000000000004</v>
      </c>
      <c r="H66" s="2">
        <f>mb!N76</f>
        <v>1.3002624085757357</v>
      </c>
      <c r="I66" s="2">
        <f>mb!O76</f>
        <v>0.76907552921980327</v>
      </c>
      <c r="J66" s="2">
        <f>mb!P76</f>
        <v>3.9963229634058988</v>
      </c>
      <c r="K66" s="2">
        <f>mb!Q76</f>
        <v>2.0419451700768807</v>
      </c>
    </row>
    <row r="67" spans="1:11" x14ac:dyDescent="0.55000000000000004">
      <c r="A67" s="1">
        <f t="shared" si="0"/>
        <v>42551</v>
      </c>
      <c r="B67" s="2">
        <f>100*(mb!C81/mb!C77-1)</f>
        <v>1.8905882402044716</v>
      </c>
      <c r="C67" s="2">
        <f>100*(mb!D81/mb!D77-1)</f>
        <v>1.7774557895816168</v>
      </c>
      <c r="D67" s="2">
        <f>100*(mb!E81/mb!E77-1)</f>
        <v>2.413413053864355</v>
      </c>
      <c r="E67" s="2">
        <f>100*(mb!F81/mb!F77-1)</f>
        <v>1.9660306790706406</v>
      </c>
      <c r="F67" s="2">
        <f>mb!L77</f>
        <v>22.099999999999994</v>
      </c>
      <c r="G67" s="2">
        <f>mb!M77</f>
        <v>4.9000000000000004</v>
      </c>
      <c r="H67" s="2">
        <f>mb!N77</f>
        <v>1.3545202632490474</v>
      </c>
      <c r="I67" s="2">
        <f>mb!O77</f>
        <v>0.73826876358521931</v>
      </c>
      <c r="J67" s="2">
        <f>mb!P77</f>
        <v>3.8560600158053489</v>
      </c>
      <c r="K67" s="2">
        <f>mb!Q77</f>
        <v>2.0796817730317461</v>
      </c>
    </row>
    <row r="68" spans="1:11" x14ac:dyDescent="0.55000000000000004">
      <c r="A68" s="1">
        <f t="shared" ref="A68:A73" si="1">EOMONTH(A67, 3)</f>
        <v>42643</v>
      </c>
      <c r="B68" s="2">
        <f>100*(mb!C82/mb!C78-1)</f>
        <v>1.9449393340740695</v>
      </c>
      <c r="C68" s="2">
        <f>100*(mb!D82/mb!D78-1)</f>
        <v>1.64247732500864</v>
      </c>
      <c r="D68" s="2">
        <f>100*(mb!E82/mb!E78-1)</f>
        <v>2.323299823699454</v>
      </c>
      <c r="E68" s="2">
        <f>100*(mb!F82/mb!F78-1)</f>
        <v>1.8211958717239352</v>
      </c>
      <c r="F68" s="2">
        <f>mb!L78</f>
        <v>22</v>
      </c>
      <c r="G68" s="2">
        <f>mb!M78</f>
        <v>4.9000000000000004</v>
      </c>
      <c r="H68" s="2">
        <f>mb!N78</f>
        <v>1.3354086936653908</v>
      </c>
      <c r="I68" s="2">
        <f>mb!O78</f>
        <v>0.7488344240557766</v>
      </c>
      <c r="J68" s="2">
        <f>mb!P78</f>
        <v>3.8762745076332079</v>
      </c>
      <c r="K68" s="2">
        <f>mb!Q78</f>
        <v>2.075837636880439</v>
      </c>
    </row>
    <row r="69" spans="1:11" x14ac:dyDescent="0.55000000000000004">
      <c r="A69" s="1">
        <f t="shared" si="1"/>
        <v>42735</v>
      </c>
      <c r="B69" s="2">
        <f>100*(mb!C83/mb!C79-1)</f>
        <v>2.1077802435008453</v>
      </c>
      <c r="C69" s="2">
        <f>100*(mb!D83/mb!D79-1)</f>
        <v>1.7558109554160373</v>
      </c>
      <c r="D69" s="2">
        <f>100*(mb!E83/mb!E79-1)</f>
        <v>2.388245431752023</v>
      </c>
      <c r="E69" s="2">
        <f>100*(mb!F83/mb!F79-1)</f>
        <v>1.8160115233102347</v>
      </c>
      <c r="F69" s="2">
        <f>mb!L79</f>
        <v>21.900000000000006</v>
      </c>
      <c r="G69" s="2">
        <f>mb!M79</f>
        <v>4.8</v>
      </c>
      <c r="H69" s="2">
        <f>mb!N79</f>
        <v>1.3057172201300924</v>
      </c>
      <c r="I69" s="2">
        <f>mb!O79</f>
        <v>0.76586261143156786</v>
      </c>
      <c r="J69" s="2">
        <f>mb!P79</f>
        <v>3.8670558876289958</v>
      </c>
      <c r="K69" s="2">
        <f>mb!Q79</f>
        <v>2.0861306396564507</v>
      </c>
    </row>
    <row r="70" spans="1:11" x14ac:dyDescent="0.55000000000000004">
      <c r="A70" s="1">
        <f t="shared" si="1"/>
        <v>42825</v>
      </c>
      <c r="B70" s="2">
        <f>100*(mb!C84/mb!C80-1)</f>
        <v>2.2210040518594099</v>
      </c>
      <c r="C70" s="2">
        <f>100*(mb!D84/mb!D80-1)</f>
        <v>1.9084035411591316</v>
      </c>
      <c r="D70" s="2">
        <f>100*(mb!E84/mb!E80-1)</f>
        <v>2.4195862716517524</v>
      </c>
      <c r="E70" s="2">
        <f>100*(mb!F84/mb!F80-1)</f>
        <v>1.8592151695939974</v>
      </c>
      <c r="F70" s="2">
        <f>mb!L80</f>
        <v>21.700000000000003</v>
      </c>
      <c r="G70" s="2">
        <f>mb!M80</f>
        <v>4.5999999999999996</v>
      </c>
      <c r="H70" s="2">
        <f>mb!N80</f>
        <v>1.263385395654429</v>
      </c>
      <c r="I70" s="2">
        <f>mb!O80</f>
        <v>0.79152410930158301</v>
      </c>
      <c r="J70" s="2">
        <f>mb!P80</f>
        <v>3.8154442922263985</v>
      </c>
      <c r="K70" s="2">
        <f>mb!Q80</f>
        <v>2.1552059185287811</v>
      </c>
    </row>
    <row r="71" spans="1:11" x14ac:dyDescent="0.55000000000000004">
      <c r="A71" s="1">
        <f t="shared" si="1"/>
        <v>42916</v>
      </c>
      <c r="B71" s="2">
        <f>100*(mb!C85/mb!C81-1)</f>
        <v>2.6876126495166019</v>
      </c>
      <c r="C71" s="2">
        <f>100*(mb!D85/mb!D81-1)</f>
        <v>2.2269264570792924</v>
      </c>
      <c r="D71" s="2">
        <f>100*(mb!E85/mb!E81-1)</f>
        <v>2.5932514337998258</v>
      </c>
      <c r="E71" s="2">
        <f>100*(mb!F85/mb!F81-1)</f>
        <v>2.105768857004886</v>
      </c>
      <c r="F71" s="2">
        <f>mb!L81</f>
        <v>21.400000000000006</v>
      </c>
      <c r="G71" s="2">
        <f>mb!M81</f>
        <v>4.4000000000000004</v>
      </c>
      <c r="H71" s="2">
        <f>mb!N81</f>
        <v>1.150312808692789</v>
      </c>
      <c r="I71" s="2">
        <f>mb!O81</f>
        <v>0.86932875339916993</v>
      </c>
      <c r="J71" s="2">
        <f>mb!P81</f>
        <v>3.9841700192408602</v>
      </c>
      <c r="K71" s="2">
        <f>mb!Q81</f>
        <v>2.1161912656158197</v>
      </c>
    </row>
    <row r="72" spans="1:11" x14ac:dyDescent="0.55000000000000004">
      <c r="A72" s="1">
        <f t="shared" si="1"/>
        <v>43008</v>
      </c>
      <c r="B72" s="2">
        <f>100*(mb!C86/mb!C82-1)</f>
        <v>2.6431622276489763</v>
      </c>
      <c r="C72" s="2">
        <f>100*(mb!D86/mb!D82-1)</f>
        <v>2.2511923436485004</v>
      </c>
      <c r="D72" s="2">
        <f>100*(mb!E86/mb!E82-1)</f>
        <v>2.6689869623775619</v>
      </c>
      <c r="E72" s="2">
        <f>100*(mb!F86/mb!F82-1)</f>
        <v>2.2294609846007063</v>
      </c>
      <c r="F72" s="2">
        <f>mb!L82</f>
        <v>21.299999999999997</v>
      </c>
      <c r="G72" s="2">
        <f>mb!M82</f>
        <v>4.3</v>
      </c>
      <c r="H72" s="2">
        <f>mb!N82</f>
        <v>1.1059254539662313</v>
      </c>
      <c r="I72" s="2">
        <f>mb!O82</f>
        <v>0.90422007777617741</v>
      </c>
      <c r="J72" s="2">
        <f>mb!P82</f>
        <v>4.0985622172364193</v>
      </c>
      <c r="K72" s="2">
        <f>mb!Q82</f>
        <v>2.130735001463604</v>
      </c>
    </row>
    <row r="73" spans="1:11" x14ac:dyDescent="0.55000000000000004">
      <c r="A73" s="1">
        <f t="shared" si="1"/>
        <v>43100</v>
      </c>
      <c r="B73" s="2">
        <f>100*(mb!C87/mb!C83-1)</f>
        <v>2.2050248410777629</v>
      </c>
      <c r="C73" s="2">
        <f>100*(mb!D87/mb!D83-1)</f>
        <v>2.1925045228611273</v>
      </c>
      <c r="D73" s="2">
        <f>100*(mb!E87/mb!E83-1)</f>
        <v>2.6968836841205324</v>
      </c>
      <c r="E73" s="2">
        <f>100*(mb!F87/mb!F83-1)</f>
        <v>2.27751234551683</v>
      </c>
      <c r="F73" s="2">
        <f>mb!L83</f>
        <v>21.099999999999994</v>
      </c>
      <c r="G73" s="2">
        <f>mb!M83</f>
        <v>4.2</v>
      </c>
      <c r="H73" s="2">
        <f>mb!N83</f>
        <v>1.0573757559821195</v>
      </c>
      <c r="I73" s="2">
        <f>mb!O83</f>
        <v>0.94573759076892461</v>
      </c>
      <c r="J73" s="2">
        <f>mb!P83</f>
        <v>4.1242815312872789</v>
      </c>
      <c r="K73" s="2">
        <f>mb!Q83</f>
        <v>2.1778818419355934</v>
      </c>
    </row>
    <row r="74" spans="1:11" x14ac:dyDescent="0.55000000000000004">
      <c r="A74" s="1">
        <f t="shared" ref="A74:A87" si="2">EOMONTH(A73, 3)</f>
        <v>43190</v>
      </c>
      <c r="B74" s="2">
        <f>100*(mb!C88/mb!C84-1)</f>
        <v>1.6201657477034948</v>
      </c>
      <c r="C74" s="2">
        <f>100*(mb!D88/mb!D84-1)</f>
        <v>2.0909844959622559</v>
      </c>
      <c r="D74" s="2">
        <f>100*(mb!E88/mb!E84-1)</f>
        <v>2.7380125141206912</v>
      </c>
      <c r="E74" s="2">
        <f>100*(mb!F88/mb!F84-1)</f>
        <v>2.2589014032652122</v>
      </c>
      <c r="F74" s="2">
        <f>mb!L84</f>
        <v>20.900000000000006</v>
      </c>
      <c r="G74" s="2">
        <f>mb!M84</f>
        <v>4</v>
      </c>
      <c r="H74" s="2">
        <f>mb!N84</f>
        <v>0.97813360020015006</v>
      </c>
      <c r="I74" s="2">
        <f>mb!O84</f>
        <v>1.0223552281563333</v>
      </c>
      <c r="J74" s="2">
        <f>mb!P84</f>
        <v>4.3071120689655178</v>
      </c>
      <c r="K74" s="2">
        <f>mb!Q84</f>
        <v>2.1539812844160671</v>
      </c>
    </row>
    <row r="75" spans="1:11" x14ac:dyDescent="0.55000000000000004">
      <c r="A75" s="1">
        <f t="shared" si="2"/>
        <v>43281</v>
      </c>
      <c r="B75" s="2">
        <f>100*(mb!C89/mb!C85-1)</f>
        <v>1.8357992827537917</v>
      </c>
      <c r="C75" s="2">
        <f>100*(mb!D89/mb!D85-1)</f>
        <v>2.0774037445393745</v>
      </c>
      <c r="D75" s="2">
        <f>100*(mb!E89/mb!E85-1)</f>
        <v>2.8021713721753327</v>
      </c>
      <c r="E75" s="2">
        <f>100*(mb!F89/mb!F85-1)</f>
        <v>2.2728635904928574</v>
      </c>
      <c r="F75" s="2">
        <f>mb!L85</f>
        <v>20.700000000000003</v>
      </c>
      <c r="G75" s="2">
        <f>mb!M85</f>
        <v>3.9</v>
      </c>
      <c r="H75" s="2">
        <f>mb!N85</f>
        <v>0.90286714610143837</v>
      </c>
      <c r="I75" s="2">
        <f>mb!O85</f>
        <v>1.1075826651993921</v>
      </c>
      <c r="J75" s="2">
        <f>mb!P85</f>
        <v>4.5221432254503204</v>
      </c>
      <c r="K75" s="2">
        <f>mb!Q85</f>
        <v>2.2697886624851824</v>
      </c>
    </row>
    <row r="76" spans="1:11" x14ac:dyDescent="0.55000000000000004">
      <c r="A76" s="1">
        <f t="shared" si="2"/>
        <v>43373</v>
      </c>
      <c r="B76" s="2">
        <f>100*(mb!C90/mb!C86-1)</f>
        <v>1.7693373987668348</v>
      </c>
      <c r="C76" s="2">
        <f>100*(mb!D90/mb!D86-1)</f>
        <v>2.3028715838844027</v>
      </c>
      <c r="D76" s="2">
        <f>100*(mb!E90/mb!E86-1)</f>
        <v>2.9388225092757292</v>
      </c>
      <c r="E76" s="2">
        <f>100*(mb!F90/mb!F86-1)</f>
        <v>2.3243906750872512</v>
      </c>
      <c r="F76" s="2">
        <f>mb!L86</f>
        <v>20.5</v>
      </c>
      <c r="G76" s="2">
        <f>mb!M86</f>
        <v>3.8</v>
      </c>
      <c r="H76" s="2">
        <f>mb!N86</f>
        <v>0.84632363084563389</v>
      </c>
      <c r="I76" s="2">
        <f>mb!O86</f>
        <v>1.1815810920945395</v>
      </c>
      <c r="J76" s="2">
        <f>mb!P86</f>
        <v>4.6330146231721034</v>
      </c>
      <c r="K76" s="2">
        <f>mb!Q86</f>
        <v>2.2969093813177857</v>
      </c>
    </row>
    <row r="77" spans="1:11" x14ac:dyDescent="0.55000000000000004">
      <c r="A77" s="1">
        <f t="shared" si="2"/>
        <v>43465</v>
      </c>
      <c r="B77" s="2">
        <f>100*(mb!C91/mb!C87-1)</f>
        <v>2.0164364768425092</v>
      </c>
      <c r="C77" s="2">
        <f>100*(mb!D91/mb!D87-1)</f>
        <v>2.2914081188510682</v>
      </c>
      <c r="D77" s="2">
        <f>100*(mb!E91/mb!E87-1)</f>
        <v>2.9362931761381716</v>
      </c>
      <c r="E77" s="2">
        <f>100*(mb!F91/mb!F87-1)</f>
        <v>2.3797095730488715</v>
      </c>
      <c r="F77" s="2">
        <f>mb!L87</f>
        <v>20.400000000000006</v>
      </c>
      <c r="G77" s="2">
        <f>mb!M87</f>
        <v>3.8</v>
      </c>
      <c r="H77" s="2">
        <f>mb!N87</f>
        <v>0.8382234546918329</v>
      </c>
      <c r="I77" s="2">
        <f>mb!O87</f>
        <v>1.192999306333707</v>
      </c>
      <c r="J77" s="2">
        <f>mb!P87</f>
        <v>4.7446750264736659</v>
      </c>
      <c r="K77" s="2">
        <f>mb!Q87</f>
        <v>2.3160638499326081</v>
      </c>
    </row>
    <row r="78" spans="1:11" x14ac:dyDescent="0.55000000000000004">
      <c r="A78" s="1">
        <f t="shared" si="2"/>
        <v>43555</v>
      </c>
      <c r="B78" s="2">
        <f>100*(mb!C92/mb!C88-1)</f>
        <v>2.1024427605483842</v>
      </c>
      <c r="C78" s="2">
        <f>100*(mb!D92/mb!D88-1)</f>
        <v>2.2503803648692422</v>
      </c>
      <c r="D78" s="2">
        <f>100*(mb!E92/mb!E88-1)</f>
        <v>2.9482615077765839</v>
      </c>
      <c r="E78" s="2">
        <f>100*(mb!F92/mb!F88-1)</f>
        <v>2.3768052469294698</v>
      </c>
      <c r="F78" s="2">
        <f>mb!L88</f>
        <v>20.200000000000003</v>
      </c>
      <c r="G78" s="2">
        <f>mb!M88</f>
        <v>3.8</v>
      </c>
      <c r="H78" s="2">
        <f>mb!N88</f>
        <v>0.85794700471374308</v>
      </c>
      <c r="I78" s="2">
        <f>mb!O88</f>
        <v>1.1655731583720061</v>
      </c>
      <c r="J78" s="2">
        <f>mb!P88</f>
        <v>4.6253040177976104</v>
      </c>
      <c r="K78" s="2">
        <f>mb!Q88</f>
        <v>2.3592233871612085</v>
      </c>
    </row>
    <row r="79" spans="1:11" x14ac:dyDescent="0.55000000000000004">
      <c r="A79" s="1">
        <f t="shared" si="2"/>
        <v>43646</v>
      </c>
      <c r="B79" s="2">
        <f>100*(mb!C93/mb!C89-1)</f>
        <v>0.44473518931278377</v>
      </c>
      <c r="C79" s="2">
        <f>100*(mb!D93/mb!D89-1)</f>
        <v>1.3009003790535045</v>
      </c>
      <c r="D79" s="2">
        <f>100*(mb!E93/mb!E89-1)</f>
        <v>2.8105451841268447</v>
      </c>
      <c r="E79" s="2">
        <f>100*(mb!F93/mb!F89-1)</f>
        <v>2.229822234484824</v>
      </c>
      <c r="F79" s="2">
        <f>mb!L89</f>
        <v>20.200000000000003</v>
      </c>
      <c r="G79" s="2">
        <f>mb!M89</f>
        <v>3.6</v>
      </c>
      <c r="H79" s="2">
        <f>mb!N89</f>
        <v>0.8187482691775132</v>
      </c>
      <c r="I79" s="2">
        <f>mb!O89</f>
        <v>1.2213766277693219</v>
      </c>
      <c r="J79" s="2">
        <f>mb!P89</f>
        <v>4.5722558234745438</v>
      </c>
      <c r="K79" s="2">
        <f>mb!Q89</f>
        <v>2.309859528695775</v>
      </c>
    </row>
    <row r="80" spans="1:11" x14ac:dyDescent="0.55000000000000004">
      <c r="A80" s="1">
        <f t="shared" si="2"/>
        <v>43738</v>
      </c>
      <c r="B80" s="2">
        <f>100*(mb!C94/mb!C90-1)</f>
        <v>1.2538459036654181</v>
      </c>
      <c r="C80" s="2">
        <f>100*(mb!D94/mb!D90-1)</f>
        <v>1.6601574827003862</v>
      </c>
      <c r="D80" s="2">
        <f>100*(mb!E94/mb!E90-1)</f>
        <v>2.706635589753037</v>
      </c>
      <c r="E80" s="2">
        <f>100*(mb!F94/mb!F90-1)</f>
        <v>2.375385361318938</v>
      </c>
      <c r="F80" s="2">
        <f>mb!L90</f>
        <v>20</v>
      </c>
      <c r="G80" s="2">
        <f>mb!M90</f>
        <v>3.6</v>
      </c>
      <c r="H80" s="2">
        <f>mb!N90</f>
        <v>0.83209830222305603</v>
      </c>
      <c r="I80" s="2">
        <f>mb!O90</f>
        <v>1.2017810844324202</v>
      </c>
      <c r="J80" s="2">
        <f>mb!P90</f>
        <v>4.4929283053218922</v>
      </c>
      <c r="K80" s="2">
        <f>mb!Q90</f>
        <v>2.3459666494574689</v>
      </c>
    </row>
    <row r="81" spans="1:11" x14ac:dyDescent="0.55000000000000004">
      <c r="A81" s="1">
        <f t="shared" si="2"/>
        <v>43830</v>
      </c>
      <c r="B81" s="2">
        <f>100*(mb!C95/mb!C91-1)</f>
        <v>1.200094135171903</v>
      </c>
      <c r="C81" s="2">
        <f>100*(mb!D95/mb!D91-1)</f>
        <v>1.6214070950061554</v>
      </c>
      <c r="D81" s="2">
        <f>100*(mb!E95/mb!E91-1)</f>
        <v>2.4369202192621398</v>
      </c>
      <c r="E81" s="2">
        <f>100*(mb!F95/mb!F91-1)</f>
        <v>2.1591827580866196</v>
      </c>
      <c r="F81" s="2">
        <f>mb!L91</f>
        <v>19.700000000000003</v>
      </c>
      <c r="G81" s="2">
        <f>mb!M91</f>
        <v>3.6</v>
      </c>
      <c r="H81" s="2">
        <f>mb!N91</f>
        <v>0.84411513251638648</v>
      </c>
      <c r="I81" s="2">
        <f>mb!O91</f>
        <v>1.1846725185685347</v>
      </c>
      <c r="J81" s="2">
        <f>mb!P91</f>
        <v>4.4252567947890684</v>
      </c>
      <c r="K81" s="2">
        <f>mb!Q91</f>
        <v>2.30891877329756</v>
      </c>
    </row>
    <row r="82" spans="1:11" x14ac:dyDescent="0.55000000000000004">
      <c r="A82" s="1">
        <f t="shared" si="2"/>
        <v>43921</v>
      </c>
      <c r="B82" s="2">
        <f>100*(mb!C96/mb!C92-1)</f>
        <v>1.8972641759918751</v>
      </c>
      <c r="C82" s="2">
        <f>100*(mb!D96/mb!D92-1)</f>
        <v>1.4449967954204057</v>
      </c>
      <c r="D82" s="2">
        <f>100*(mb!E96/mb!E92-1)</f>
        <v>2.0981918099822305</v>
      </c>
      <c r="E82" s="2">
        <f>100*(mb!F96/mb!F92-1)</f>
        <v>2.0546425642784971</v>
      </c>
      <c r="F82" s="2">
        <f>mb!L92</f>
        <v>19.799999999999997</v>
      </c>
      <c r="G82" s="2">
        <f>mb!M92</f>
        <v>3.8</v>
      </c>
      <c r="H82" s="2">
        <f>mb!N92</f>
        <v>0.93139500149357768</v>
      </c>
      <c r="I82" s="2">
        <f>mb!O92</f>
        <v>1.0736583279880265</v>
      </c>
      <c r="J82" s="2">
        <f>mb!P92</f>
        <v>4.2221960632635724</v>
      </c>
      <c r="K82" s="2">
        <f>mb!Q92</f>
        <v>2.1890184751930257</v>
      </c>
    </row>
    <row r="83" spans="1:11" x14ac:dyDescent="0.55000000000000004">
      <c r="A83" s="1">
        <f t="shared" si="2"/>
        <v>44012</v>
      </c>
      <c r="B83" s="2">
        <f>100*(mb!C97/mb!C93-1)</f>
        <v>4.813228383305912</v>
      </c>
      <c r="C83" s="2">
        <f>100*(mb!D97/mb!D93-1)</f>
        <v>3.7419824067513874</v>
      </c>
      <c r="D83" s="2">
        <f>100*(mb!E97/mb!E93-1)</f>
        <v>2.2215742512214032</v>
      </c>
      <c r="E83" s="2">
        <f>100*(mb!F97/mb!F93-1)</f>
        <v>2.6627306675494733</v>
      </c>
      <c r="F83" s="2">
        <f>mb!L93</f>
        <v>28.5</v>
      </c>
      <c r="G83" s="2">
        <f>mb!M93</f>
        <v>13</v>
      </c>
      <c r="H83" s="2">
        <f>mb!N93</f>
        <v>3.8046204212737047</v>
      </c>
      <c r="I83" s="2">
        <f>mb!O93</f>
        <v>0.26283830954816295</v>
      </c>
      <c r="J83" s="2">
        <f>mb!P93</f>
        <v>3.8774469063535135</v>
      </c>
      <c r="K83" s="2">
        <f>mb!Q93</f>
        <v>1.709823386357294</v>
      </c>
    </row>
    <row r="84" spans="1:11" x14ac:dyDescent="0.55000000000000004">
      <c r="A84" s="1">
        <f t="shared" si="2"/>
        <v>44104</v>
      </c>
      <c r="B84" s="2">
        <f>100*(mb!C98/mb!C94-1)</f>
        <v>5.290545063489871</v>
      </c>
      <c r="C84" s="2">
        <f>100*(mb!D98/mb!D94-1)</f>
        <v>4.0665982919566801</v>
      </c>
      <c r="D84" s="2">
        <f>100*(mb!E98/mb!E94-1)</f>
        <v>2.4777380026791418</v>
      </c>
      <c r="E84" s="2">
        <f>100*(mb!F98/mb!F94-1)</f>
        <v>3.2091263797125125</v>
      </c>
      <c r="F84" s="2">
        <f>mb!L94</f>
        <v>25.200000000000003</v>
      </c>
      <c r="G84" s="2">
        <f>mb!M94</f>
        <v>8.8000000000000007</v>
      </c>
      <c r="H84" s="2">
        <f>mb!N94</f>
        <v>2.1824498198661861</v>
      </c>
      <c r="I84" s="2">
        <f>mb!O94</f>
        <v>0.45820068388161778</v>
      </c>
      <c r="J84" s="2">
        <f>mb!P94</f>
        <v>4.4076647543345064</v>
      </c>
      <c r="K84" s="2">
        <f>mb!Q94</f>
        <v>2.1433673554140666</v>
      </c>
    </row>
    <row r="85" spans="1:11" x14ac:dyDescent="0.55000000000000004">
      <c r="A85" s="1">
        <f t="shared" si="2"/>
        <v>44196</v>
      </c>
      <c r="B85" s="2">
        <f>100*(mb!C99/mb!C95-1)</f>
        <v>6.7212513591869749</v>
      </c>
      <c r="C85" s="2">
        <f>100*(mb!D99/mb!D95-1)</f>
        <v>5.0080827355734492</v>
      </c>
      <c r="D85" s="2">
        <f>100*(mb!E99/mb!E95-1)</f>
        <v>3.4545231694352196</v>
      </c>
      <c r="E85" s="2">
        <f>100*(mb!F99/mb!F95-1)</f>
        <v>4.521140741160834</v>
      </c>
      <c r="F85" s="2">
        <f>mb!L95</f>
        <v>23.900000000000006</v>
      </c>
      <c r="G85" s="2">
        <f>mb!M95</f>
        <v>6.8</v>
      </c>
      <c r="H85" s="2">
        <f>mb!N95</f>
        <v>1.5822037180480248</v>
      </c>
      <c r="I85" s="2">
        <f>mb!O95</f>
        <v>0.63202986353344348</v>
      </c>
      <c r="J85" s="2">
        <f>mb!P95</f>
        <v>4.6102614921748755</v>
      </c>
      <c r="K85" s="2">
        <f>mb!Q95</f>
        <v>2.3217778692897322</v>
      </c>
    </row>
    <row r="86" spans="1:11" x14ac:dyDescent="0.55000000000000004">
      <c r="A86" s="1">
        <f t="shared" si="2"/>
        <v>44286</v>
      </c>
      <c r="B86" s="2">
        <f>100*(mb!C100/mb!C96-1)</f>
        <v>8.0003895903482771</v>
      </c>
      <c r="C86" s="2">
        <f>100*(mb!D100/mb!D96-1)</f>
        <v>6.2977919488462097</v>
      </c>
      <c r="D86" s="2">
        <f>100*(mb!E100/mb!E96-1)</f>
        <v>4.581381800753781</v>
      </c>
      <c r="E86" s="2">
        <f>100*(mb!F100/mb!F96-1)</f>
        <v>5.7395204814538525</v>
      </c>
      <c r="F86" s="2">
        <f>mb!L96</f>
        <v>23.400000000000006</v>
      </c>
      <c r="G86" s="2">
        <f>mb!M96</f>
        <v>6.2</v>
      </c>
      <c r="H86" s="2">
        <f>mb!N96</f>
        <v>1.2668420159511284</v>
      </c>
      <c r="I86" s="2">
        <f>mb!O96</f>
        <v>0.78936440961757415</v>
      </c>
      <c r="J86" s="2">
        <f>mb!P96</f>
        <v>5.1835416176467346</v>
      </c>
      <c r="K86" s="2">
        <f>mb!Q96</f>
        <v>2.422450281208326</v>
      </c>
    </row>
    <row r="87" spans="1:11" x14ac:dyDescent="0.55000000000000004">
      <c r="A87" s="1">
        <f t="shared" si="2"/>
        <v>44377</v>
      </c>
      <c r="B87" s="2">
        <f>100*(mb!C101/mb!C97-1)</f>
        <v>8.5806313183617089</v>
      </c>
      <c r="C87" s="2">
        <f>100*(mb!D101/mb!D97-1)</f>
        <v>6.0185711212054516</v>
      </c>
      <c r="D87" s="2">
        <f>100*(mb!E101/mb!E97-1)</f>
        <v>5.5690568783574701</v>
      </c>
      <c r="E87" s="2">
        <f>100*(mb!F101/mb!F97-1)</f>
        <v>6.5435960001039017</v>
      </c>
      <c r="F87" s="2">
        <f>mb!L97</f>
        <v>22.900000000000006</v>
      </c>
      <c r="G87" s="2">
        <f>mb!M97</f>
        <v>5.9</v>
      </c>
      <c r="H87" s="2">
        <f>mb!N97</f>
        <v>0.99015857560161347</v>
      </c>
      <c r="I87" s="2">
        <f>mb!O97</f>
        <v>1.009939240684157</v>
      </c>
      <c r="J87" s="2">
        <f>mb!P97</f>
        <v>6.1935561686794216</v>
      </c>
      <c r="K87" s="2">
        <f>mb!Q97</f>
        <v>2.7295291057164439</v>
      </c>
    </row>
    <row r="88" spans="1:11" x14ac:dyDescent="0.55000000000000004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E I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M 4 U 8 V 6 o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z T X M z Y C u s l G H y Z m 4 5 u Z h 5 A H y Y F k k Q R t n E t z S k q L U u 1 S 8 3 R D g 2 3 0 Y V w b f a g X 7 A A A A A D / / w M A U E s D B B Q A A g A I A A A A I Q A J y A N o V A E A A C g C A A A T A A A A R m 9 y b X V s Y X M v U 2 V j d G l v b j E u b X R Q Q U v D M B i 9 F / o f Q r x s E N s N 1 I O j B + k E T 6 J 0 w 8 O Q k q b f 2 k i a l O T L d I z 9 d z O 7 M Y W Z S z 7 e e 3 l 5 7 3 M g U B p N i u G e z u I o j l z L L d S E N 4 2 F h i O U H 6 Y q e + N Q 6 s a V y 4 J k R A H G E Q m n M N 4 K C E j u N s n c C N + B x t E b V E l u N I b Z j W i L 2 L v 7 N L X 8 M 2 k k t r 7 y D q w Y + E S Y L m 2 l D d 7 X i l d p z Z G n H X c I N l 0 W 6 b 8 h E u E 2 d M x W c 1 C y k 0 G d U U Y Z y Y 3 y n X b Z D S O P W p g 6 q L O 7 2 8 l k y s i r N w g F b h V k 5 z F 5 N h r e x 2 x o c 0 V f r O k C V 5 M n 4 D V Y R 0 O 1 B a + C 8 M g c 8 d F Q n J H V E X 9 Q q h B c c e s y t P 6 3 Z d 5 y 3 Q T H x b a H s 9 3 C c u 3 W x n Z D 4 g P p R h f + Z 7 s d D T u B 0 A 2 D h h z m P S M 7 G v Y h j N d o t y c K 4 Q t / q F 5 g K V r d l G u o y u m J 1 r 6 r w P 4 I N t z K Q 4 o / L / f j O J L 6 Y u r Z N w A A A P / / A w B Q S w E C L Q A U A A Y A C A A A A C E A K t 2 q Q N I A A A A 3 A Q A A E w A A A A A A A A A A A A A A A A A A A A A A W 0 N v b n R l b n R f V H l w Z X N d L n h t b F B L A Q I t A B Q A A g A I A A A A I Q A z h T x X q g A A A P Y A A A A S A A A A A A A A A A A A A A A A A A s D A A B D b 2 5 m a W c v U G F j a 2 F n Z S 5 4 b W x Q S w E C L Q A U A A I A C A A A A C E A C c g D a F Q B A A A o A g A A E w A A A A A A A A A A A A A A A A D l A w A A R m 9 y b X V s Y X M v U 2 V j d G l v b j E u b V B L B Q Y A A A A A A w A D A M I A A A B q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+ w o A A A A A A A D Z C g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2 F n Z 3 J l Z 2 F 0 Z V 9 q b 2 J f c G 9 z d G l u Z 3 N f V V M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T I 2 M C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x L T E x L T A y V D E 1 O j U z O j M 2 L j Y z N T g 3 N z F a I i 8 + P E V u d H J 5 I F R 5 c G U 9 I k Z p b G x D b 2 x 1 b W 5 U e X B l c y I g V m F s d W U 9 I n N D U V l G Q m c 9 P S I v P j x F b n R y e S B U e X B l P S J G a W x s Q 2 9 s d W 1 u T m F t Z X M i I F Z h b H V l P S J z W y Z x d W 9 0 O 2 R h d G U m c X V v d D s s J n F 1 b 3 Q 7 a m 9 i Y 2 9 1 b n R y e S Z x d W 9 0 O y w m c X V v d D t w Y 3 R f Y 2 h u Z 1 9 m Z W J f M S Z x d W 9 0 O y w m c X V v d D t 2 Y X J p Y W J s Z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N D k w M 2 M 5 Z G Y t N z M y M S 0 0 O T g 0 L T h l M G Q t O W J i N T I x M j J h N z F h I i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F n Z 3 J l Z 2 F 0 Z V 9 q b 2 J f c G 9 z d G l u Z 3 N f V V M v Q X V 0 b 1 J l b W 9 2 Z W R D b 2 x 1 b W 5 z M S 5 7 Z G F 0 Z S w w f S Z x d W 9 0 O y w m c X V v d D t T Z W N 0 a W 9 u M S 9 h Z 2 d y Z W d h d G V f a m 9 i X 3 B v c 3 R p b m d z X 1 V T L 0 F 1 d G 9 S Z W 1 v d m V k Q 2 9 s d W 1 u c z E u e 2 p v Y m N v d W 5 0 c n k s M X 0 m c X V v d D s s J n F 1 b 3 Q 7 U 2 V j d G l v b j E v Y W d n c m V n Y X R l X 2 p v Y l 9 w b 3 N 0 a W 5 n c 1 9 V U y 9 B d X R v U m V t b 3 Z l Z E N v b H V t b n M x L n t w Y 3 R f Y 2 h u Z 1 9 m Z W J f M S w y f S Z x d W 9 0 O y w m c X V v d D t T Z W N 0 a W 9 u M S 9 h Z 2 d y Z W d h d G V f a m 9 i X 3 B v c 3 R p b m d z X 1 V T L 0 F 1 d G 9 S Z W 1 v d m V k Q 2 9 s d W 1 u c z E u e 3 Z h c m l h Y m x l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2 F n Z 3 J l Z 2 F 0 Z V 9 q b 2 J f c G 9 z d G l u Z 3 N f V V M v Q X V 0 b 1 J l b W 9 2 Z W R D b 2 x 1 b W 5 z M S 5 7 Z G F 0 Z S w w f S Z x d W 9 0 O y w m c X V v d D t T Z W N 0 a W 9 u M S 9 h Z 2 d y Z W d h d G V f a m 9 i X 3 B v c 3 R p b m d z X 1 V T L 0 F 1 d G 9 S Z W 1 v d m V k Q 2 9 s d W 1 u c z E u e 2 p v Y m N v d W 5 0 c n k s M X 0 m c X V v d D s s J n F 1 b 3 Q 7 U 2 V j d G l v b j E v Y W d n c m V n Y X R l X 2 p v Y l 9 w b 3 N 0 a W 5 n c 1 9 V U y 9 B d X R v U m V t b 3 Z l Z E N v b H V t b n M x L n t w Y 3 R f Y 2 h u Z 1 9 m Z W J f M S w y f S Z x d W 9 0 O y w m c X V v d D t T Z W N 0 a W 9 u M S 9 h Z 2 d y Z W d h d G V f a m 9 i X 3 B v c 3 R p b m d z X 1 V T L 0 F 1 d G 9 S Z W 1 v d m V k Q 2 9 s d W 1 u c z E u e 3 Z h c m l h Y m x l L D N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h Z 2 d y Z W d h d G V f a m 9 i X 3 B v c 3 R p b m d z X 1 V T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Y W d n c m V n Y X R l X 2 p v Y l 9 w b 3 N 0 a W 5 n c 1 9 V U y 9 Q c m 9 t b 3 R l Z C U y M E h l Y W R l c n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2 F n Z 3 J l Z 2 F 0 Z V 9 q b 2 J f c G 9 z d G l u Z 3 N f V V M v Q 2 h h b m d l Z C U y M F R 5 c G U 8 L 0 l 0 Z W 1 Q Y X R o P j w v S X R l b U x v Y 2 F 0 a W 9 u P j x T d G F i b G V F b n R y a W V z L z 4 8 L 0 l 0 Z W 0 + P E l 0 Z W 0 + P E l 0 Z W 1 M b 2 N h d G l v b j 4 8 S X R l b V R 5 c G U + Q W x s R m 9 y b X V s Y X M 8 L 0 l 0 Z W 1 U e X B l P j x J d G V t U G F 0 a D 4 8 L 0 l 0 Z W 1 Q Y X R o P j w v S X R l b U x v Y 2 F 0 a W 9 u P j x T d G F i b G V F b n R y a W V z L z 4 8 L 0 l 0 Z W 0 + P C 9 J d G V t c z 4 8 L 0 x v Y 2 F s U G F j a 2 F n Z U 1 l d G F k Y X R h R m l s Z T 4 W A A A A U E s F B g A A A A A A A A A A A A A A A A A A A A A A A C Y B A A A B A A A A 0 I y d 3 w E V 0 R G M e g D A T 8 K X 6 w E A A A C M Q 1 i a c L n U S 4 L 9 u f B n p M X I A A A A A A I A A A A A A B B m A A A A A Q A A I A A A A M T Y J C 9 Y X n 4 x I B p h E H C F G E J o K + 2 Z 2 E J g F O M z 3 i D W q j u b A A A A A A 6 A A A A A A g A A I A A A A H A o K v s W C E 8 I r / l Q 1 B V A 1 j 0 7 T M s V 7 H F L x 0 w B t B p Y 6 s 8 m U A A A A J P R N V h b o p 8 h v H w 8 c C M U 6 I U T K b z I J b w y k Y r g e y c N 3 y Y z W y E G 0 U t f K T C B P s y Q p v M R c s I / k t k n S p P q t o R J p t s g h q u Z G b z u 6 C H S 7 F m 4 W B v E z 5 U i Q A A A A M u L P s r T 3 R I o W y H r 8 s B g j u k H D 9 8 G e 1 H F F 0 0 m P A 3 I n f a X L + T h X J V h S G a T 9 J 2 1 r b S L i k F w / p E + / R L y q Z U B b N c f s u E = < / D a t a M a s h u p > 
</file>

<file path=customXml/itemProps1.xml><?xml version="1.0" encoding="utf-8"?>
<ds:datastoreItem xmlns:ds="http://schemas.openxmlformats.org/officeDocument/2006/customXml" ds:itemID="{B6683C88-601D-4584-8794-F9F42EE9C8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mb</vt:lpstr>
      <vt:lpstr>mb2</vt:lpstr>
      <vt:lpstr>calc</vt:lpstr>
      <vt:lpstr>Stata</vt:lpstr>
      <vt:lpstr>mb!Macrobond_Object1</vt:lpstr>
      <vt:lpstr>'mb2'!Macrobond_Object1</vt:lpstr>
      <vt:lpstr>mb_data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Furman</dc:creator>
  <cp:lastModifiedBy>Willie Powell</cp:lastModifiedBy>
  <dcterms:created xsi:type="dcterms:W3CDTF">2018-05-24T13:39:24Z</dcterms:created>
  <dcterms:modified xsi:type="dcterms:W3CDTF">2022-11-10T16:29:59Z</dcterms:modified>
</cp:coreProperties>
</file>