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brookingsinstitution.sharepoint.com/sites/MetroResearch/APerry/VBAI Projects/Buy Back the Block/Devaluation of CRE/Revised part II 6.24.22/"/>
    </mc:Choice>
  </mc:AlternateContent>
  <xr:revisionPtr revIDLastSave="15" documentId="8_{EA702AF3-50DF-43F9-8FBC-3444C09F936A}" xr6:coauthVersionLast="47" xr6:coauthVersionMax="47" xr10:uidLastSave="{74620A7F-440D-434F-A435-6FCA9378B788}"/>
  <bookViews>
    <workbookView xWindow="-110" yWindow="-110" windowWidth="19420" windowHeight="10420" xr2:uid="{00000000-000D-0000-FFFF-FFFF00000000}"/>
  </bookViews>
  <sheets>
    <sheet name="Metadata" sheetId="18" r:id="rId1"/>
    <sheet name="T1. Data sources" sheetId="8" r:id="rId2"/>
    <sheet name="T2--Wealth" sheetId="1" r:id="rId3"/>
    <sheet name="T3-geographic dispersion" sheetId="4" r:id="rId4"/>
    <sheet name="T4-Deval Aggregates" sheetId="3" r:id="rId5"/>
    <sheet name="T5-MSA" sheetId="17" r:id="rId6"/>
    <sheet name="ST1." sheetId="5" r:id="rId7"/>
    <sheet name="ST2." sheetId="6" r:id="rId8"/>
    <sheet name="ST3." sheetId="7" r:id="rId9"/>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17" l="1"/>
  <c r="M5" i="17"/>
  <c r="M6" i="17"/>
  <c r="M7" i="17"/>
  <c r="M8" i="17"/>
  <c r="M9" i="17"/>
  <c r="M10" i="17"/>
  <c r="M11" i="17"/>
  <c r="M12" i="17"/>
  <c r="M13" i="17"/>
  <c r="M14" i="17"/>
  <c r="M15" i="17"/>
  <c r="M16" i="17"/>
  <c r="M17" i="17"/>
  <c r="M18" i="17"/>
  <c r="M19" i="17"/>
  <c r="M20" i="17"/>
  <c r="M21" i="17"/>
  <c r="M22" i="17"/>
  <c r="M23" i="17"/>
  <c r="M24" i="17"/>
  <c r="M25" i="17"/>
  <c r="M26" i="17"/>
  <c r="M27" i="17"/>
  <c r="M28" i="17"/>
  <c r="M29" i="17"/>
  <c r="M30" i="17"/>
  <c r="M31" i="17"/>
  <c r="M32" i="17"/>
  <c r="M33" i="17"/>
  <c r="M34" i="17"/>
  <c r="M35" i="17"/>
  <c r="M36" i="17"/>
  <c r="M37" i="17"/>
  <c r="M38" i="17"/>
  <c r="M39" i="17"/>
  <c r="M40" i="17"/>
  <c r="M41" i="17"/>
  <c r="M42" i="17"/>
  <c r="M43" i="17"/>
  <c r="M44" i="17"/>
  <c r="M45" i="17"/>
  <c r="M46" i="17"/>
  <c r="M47" i="17"/>
  <c r="M48" i="17"/>
  <c r="M49" i="17"/>
  <c r="M50" i="17"/>
  <c r="M51" i="17"/>
  <c r="M52" i="17"/>
  <c r="M53" i="17"/>
  <c r="M54" i="17"/>
  <c r="M55" i="17"/>
  <c r="M56" i="17"/>
  <c r="M57" i="17"/>
  <c r="M58" i="17"/>
  <c r="M59" i="17"/>
  <c r="M60" i="17"/>
  <c r="M61" i="17"/>
  <c r="M62" i="17"/>
  <c r="M63" i="17"/>
  <c r="M64" i="17"/>
  <c r="M65" i="17"/>
  <c r="M66" i="17"/>
  <c r="M67" i="17"/>
  <c r="M68" i="17"/>
  <c r="M69" i="17"/>
  <c r="M70" i="17"/>
  <c r="M71" i="17"/>
  <c r="M72" i="17"/>
  <c r="M73" i="17"/>
  <c r="M74" i="17"/>
  <c r="M75" i="17"/>
  <c r="M76" i="17"/>
  <c r="M77" i="17"/>
  <c r="M78" i="17"/>
  <c r="M79" i="17"/>
  <c r="M80" i="17"/>
  <c r="M81" i="17"/>
  <c r="M82" i="17"/>
  <c r="M83" i="17"/>
  <c r="M84" i="17"/>
  <c r="M85" i="17"/>
  <c r="M86" i="17"/>
  <c r="M87" i="17"/>
  <c r="M88" i="17"/>
  <c r="M89" i="17"/>
  <c r="M90" i="17"/>
  <c r="M91" i="17"/>
  <c r="M92" i="17"/>
  <c r="M93" i="17"/>
  <c r="M94" i="17"/>
  <c r="M95" i="17"/>
  <c r="M96" i="17"/>
  <c r="M97" i="17"/>
  <c r="M98" i="17"/>
  <c r="M99" i="17"/>
  <c r="M100" i="17"/>
  <c r="M101" i="17"/>
  <c r="M102" i="17"/>
  <c r="M103" i="17"/>
  <c r="M104" i="17"/>
  <c r="M105" i="17"/>
  <c r="M106" i="17"/>
  <c r="M107" i="17"/>
  <c r="M108" i="17"/>
  <c r="M109" i="17"/>
  <c r="M110" i="17"/>
  <c r="M111" i="17"/>
  <c r="M112" i="17"/>
  <c r="M113" i="17"/>
  <c r="M114" i="17"/>
  <c r="M115" i="17"/>
  <c r="M116" i="17"/>
  <c r="M117" i="17"/>
  <c r="M118" i="17"/>
  <c r="M119" i="17"/>
  <c r="M120" i="17"/>
  <c r="M121" i="17"/>
  <c r="M122" i="17"/>
  <c r="M123" i="17"/>
  <c r="M124" i="17"/>
  <c r="M125" i="17"/>
  <c r="M126" i="17"/>
  <c r="M127" i="17"/>
  <c r="M128" i="17"/>
  <c r="M129" i="17"/>
  <c r="M130" i="17"/>
  <c r="M131" i="17"/>
  <c r="M132" i="17"/>
  <c r="M133" i="17"/>
  <c r="M134" i="17"/>
  <c r="M135" i="17"/>
  <c r="M136" i="17"/>
  <c r="M137" i="17"/>
  <c r="M138" i="17"/>
  <c r="M139" i="17"/>
  <c r="M140" i="17"/>
  <c r="M141" i="17"/>
  <c r="M142" i="17"/>
  <c r="M143" i="17"/>
  <c r="M144" i="17"/>
  <c r="M145" i="17"/>
  <c r="M146" i="17"/>
  <c r="M147" i="17"/>
  <c r="M148" i="17"/>
  <c r="M149" i="17"/>
  <c r="M150" i="17"/>
  <c r="M151" i="17"/>
  <c r="M152" i="17"/>
  <c r="M153" i="17"/>
  <c r="M154" i="17"/>
  <c r="M155" i="17"/>
  <c r="M156" i="17"/>
  <c r="M157" i="17"/>
  <c r="M4" i="17"/>
  <c r="J23" i="17"/>
  <c r="I23" i="17"/>
  <c r="H23" i="17"/>
  <c r="G23" i="17"/>
  <c r="F23" i="17"/>
  <c r="J22" i="17"/>
  <c r="I22" i="17"/>
  <c r="H22" i="17"/>
  <c r="G22" i="17"/>
  <c r="F22" i="17"/>
  <c r="J21" i="17"/>
  <c r="I21" i="17"/>
  <c r="H21" i="17"/>
  <c r="G21" i="17"/>
  <c r="F21" i="17"/>
  <c r="J20" i="17"/>
  <c r="L20" i="17" s="1"/>
  <c r="I20" i="17"/>
  <c r="B20" i="17" s="1"/>
  <c r="H20" i="17"/>
  <c r="G20" i="17"/>
  <c r="F20" i="17"/>
  <c r="J19" i="17"/>
  <c r="I19" i="17"/>
  <c r="H19" i="17"/>
  <c r="G19" i="17"/>
  <c r="F19" i="17"/>
  <c r="A19" i="17" s="1"/>
  <c r="J18" i="17"/>
  <c r="I18" i="17"/>
  <c r="H18" i="17"/>
  <c r="G18" i="17"/>
  <c r="F18" i="17"/>
  <c r="J17" i="17"/>
  <c r="I17" i="17"/>
  <c r="B17" i="17" s="1"/>
  <c r="H17" i="17"/>
  <c r="G17" i="17"/>
  <c r="F17" i="17"/>
  <c r="J16" i="17"/>
  <c r="I16" i="17"/>
  <c r="H16" i="17"/>
  <c r="G16" i="17"/>
  <c r="F16" i="17"/>
  <c r="A16" i="17" s="1"/>
  <c r="J15" i="17"/>
  <c r="I15" i="17"/>
  <c r="H15" i="17"/>
  <c r="G15" i="17"/>
  <c r="F15" i="17"/>
  <c r="A15" i="17" s="1"/>
  <c r="J14" i="17"/>
  <c r="I14" i="17"/>
  <c r="H14" i="17"/>
  <c r="G14" i="17"/>
  <c r="F14" i="17"/>
  <c r="J13" i="17"/>
  <c r="I13" i="17"/>
  <c r="H13" i="17"/>
  <c r="G13" i="17"/>
  <c r="F13" i="17"/>
  <c r="J12" i="17"/>
  <c r="L12" i="17" s="1"/>
  <c r="I12" i="17"/>
  <c r="B12" i="17" s="1"/>
  <c r="H12" i="17"/>
  <c r="G12" i="17"/>
  <c r="F12" i="17"/>
  <c r="J11" i="17"/>
  <c r="L11" i="17" s="1"/>
  <c r="I11" i="17"/>
  <c r="B11" i="17" s="1"/>
  <c r="H11" i="17"/>
  <c r="G11" i="17"/>
  <c r="F11" i="17"/>
  <c r="J10" i="17"/>
  <c r="I10" i="17"/>
  <c r="H10" i="17"/>
  <c r="G10" i="17"/>
  <c r="F10" i="17"/>
  <c r="A10" i="17" s="1"/>
  <c r="J9" i="17"/>
  <c r="I9" i="17"/>
  <c r="B9" i="17" s="1"/>
  <c r="H9" i="17"/>
  <c r="G9" i="17"/>
  <c r="F9" i="17"/>
  <c r="J8" i="17"/>
  <c r="I8" i="17"/>
  <c r="B8" i="17" s="1"/>
  <c r="H8" i="17"/>
  <c r="G8" i="17"/>
  <c r="F8" i="17"/>
  <c r="A8" i="17" s="1"/>
  <c r="J7" i="17"/>
  <c r="I7" i="17"/>
  <c r="H7" i="17"/>
  <c r="G7" i="17"/>
  <c r="F7" i="17"/>
  <c r="A7" i="17" s="1"/>
  <c r="J6" i="17"/>
  <c r="I6" i="17"/>
  <c r="H6" i="17"/>
  <c r="G6" i="17"/>
  <c r="F6" i="17"/>
  <c r="J5" i="17"/>
  <c r="I5" i="17"/>
  <c r="H5" i="17"/>
  <c r="G5" i="17"/>
  <c r="F5" i="17"/>
  <c r="J4" i="17"/>
  <c r="I4" i="17"/>
  <c r="B4" i="17" s="1"/>
  <c r="B2" i="17" s="1"/>
  <c r="H4" i="17"/>
  <c r="G4" i="17"/>
  <c r="F4" i="17"/>
  <c r="E5" i="17"/>
  <c r="E6" i="17"/>
  <c r="E7" i="17"/>
  <c r="E8" i="17"/>
  <c r="E9" i="17"/>
  <c r="E10" i="17"/>
  <c r="E11" i="17"/>
  <c r="E12" i="17"/>
  <c r="E13" i="17"/>
  <c r="E14" i="17"/>
  <c r="E15" i="17"/>
  <c r="E16" i="17"/>
  <c r="E17" i="17"/>
  <c r="E18" i="17"/>
  <c r="E19" i="17"/>
  <c r="E20" i="17"/>
  <c r="E21" i="17"/>
  <c r="E22" i="17"/>
  <c r="E23" i="17"/>
  <c r="E4" i="17"/>
  <c r="L5" i="17"/>
  <c r="L10" i="17"/>
  <c r="L13" i="17"/>
  <c r="L18" i="17"/>
  <c r="L21" i="17"/>
  <c r="L23" i="17"/>
  <c r="A23" i="17"/>
  <c r="A5" i="17"/>
  <c r="B5" i="17"/>
  <c r="A6" i="17"/>
  <c r="B6" i="17"/>
  <c r="L6" i="17"/>
  <c r="B7" i="17"/>
  <c r="L7" i="17"/>
  <c r="L8" i="17"/>
  <c r="A9" i="17"/>
  <c r="L9" i="17"/>
  <c r="B10" i="17"/>
  <c r="A11" i="17"/>
  <c r="A12" i="17"/>
  <c r="A13" i="17"/>
  <c r="B13" i="17"/>
  <c r="A14" i="17"/>
  <c r="B14" i="17"/>
  <c r="L14" i="17"/>
  <c r="B15" i="17"/>
  <c r="L16" i="17"/>
  <c r="A17" i="17"/>
  <c r="L17" i="17"/>
  <c r="A18" i="17"/>
  <c r="B18" i="17"/>
  <c r="B19" i="17"/>
  <c r="L19" i="17"/>
  <c r="A20" i="17"/>
  <c r="A21" i="17"/>
  <c r="B21" i="17"/>
  <c r="A22" i="17"/>
  <c r="B22" i="17"/>
  <c r="L22" i="17"/>
  <c r="L4" i="17"/>
  <c r="A4" i="17"/>
  <c r="A2" i="17" s="1"/>
  <c r="B16" i="17"/>
  <c r="B23"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4A14318-6BA6-40D8-9E1C-FDD272E5B6E5}" keepAlive="1" name="Query - us_national_market_tracker" description="Connection to the 'us_national_market_tracker' query in the workbook." type="5" refreshedVersion="0" background="1">
    <dbPr connection="Provider=Microsoft.Mashup.OleDb.1;Data Source=$Workbook$;Location=us_national_market_tracker;Extended Properties=&quot;&quot;" command="SELECT * FROM [us_national_market_tracker]"/>
  </connection>
  <connection id="2" xr16:uid="{31F13014-70D2-4D02-9B33-C519CE95A950}" keepAlive="1" name="Query - us_national_market_tracker (2)" description="Connection to the 'us_national_market_tracker (2)' query in the workbook." type="5" refreshedVersion="0" background="1">
    <dbPr connection="Provider=Microsoft.Mashup.OleDb.1;Data Source=$Workbook$;Location=&quot;us_national_market_tracker (2)&quot;;Extended Properties=&quot;&quot;" command="SELECT * FROM [us_national_market_tracker (2)]"/>
  </connection>
</connections>
</file>

<file path=xl/sharedStrings.xml><?xml version="1.0" encoding="utf-8"?>
<sst xmlns="http://schemas.openxmlformats.org/spreadsheetml/2006/main" count="1310" uniqueCount="601">
  <si>
    <t>Table 1. Description of data and sources used in the analysis</t>
  </si>
  <si>
    <t>Dependent variables</t>
  </si>
  <si>
    <t>Source</t>
  </si>
  <si>
    <t>Used in commercial, residential, or both models</t>
  </si>
  <si>
    <t>Commercial retail rent per square foot</t>
  </si>
  <si>
    <t>CoStar</t>
  </si>
  <si>
    <t>Commercial</t>
  </si>
  <si>
    <t>Commercial office rent per square foot</t>
  </si>
  <si>
    <t>Sale price of owner occupied housing per square foot</t>
  </si>
  <si>
    <t>RedFin</t>
  </si>
  <si>
    <t>Residential</t>
  </si>
  <si>
    <t>Independent variables</t>
  </si>
  <si>
    <t>Black share of zip code population</t>
  </si>
  <si>
    <t>U.S. Census Bureau, American Community Survey, 2015-2019</t>
  </si>
  <si>
    <t>Both</t>
  </si>
  <si>
    <t>CoStar quality rating</t>
  </si>
  <si>
    <t>Parking space as a share of total space</t>
  </si>
  <si>
    <t>Share of inventory filled (1-vacancy rate)</t>
  </si>
  <si>
    <t>log of revenue per establishment</t>
  </si>
  <si>
    <t>County Business Patterns</t>
  </si>
  <si>
    <t>Ln of number of businesses in zip code</t>
  </si>
  <si>
    <t>Share of businesses in retail/professional services</t>
  </si>
  <si>
    <t>Bachelor's degree attainment rate</t>
  </si>
  <si>
    <t>Ln of median household income</t>
  </si>
  <si>
    <t>ln of population per sq acre of land</t>
  </si>
  <si>
    <t>Missouri Data Center, Geocorr 2018</t>
  </si>
  <si>
    <t>Mean travel time to work</t>
  </si>
  <si>
    <t>Percent of workers who walk or bike to work</t>
  </si>
  <si>
    <t>Percent of workers who use public transit</t>
  </si>
  <si>
    <t>street connectivity or walkability</t>
  </si>
  <si>
    <t>Ailshire et al. 2010. National Neighborhood Data Archive.</t>
  </si>
  <si>
    <t>Share of space for parks</t>
  </si>
  <si>
    <t>Li et al. 2018. National Neighborhood Data Archive.</t>
  </si>
  <si>
    <t>Plant-coverage as share of land</t>
  </si>
  <si>
    <t>Melendez. 2010-2016. National Neighborhood Data Archive.</t>
  </si>
  <si>
    <t>Total crime indexed to national average</t>
  </si>
  <si>
    <t>Applied Geographic Solutions, CrimeRisk</t>
  </si>
  <si>
    <t>Variables used in residential analysis</t>
  </si>
  <si>
    <t>Condo share of units</t>
  </si>
  <si>
    <t>Multifamily share of owner-occupied units</t>
  </si>
  <si>
    <t>Single-family share of owner-occupied united</t>
  </si>
  <si>
    <t>Townhouse share of units</t>
  </si>
  <si>
    <t>Median year built</t>
  </si>
  <si>
    <t>Percent mobile home</t>
  </si>
  <si>
    <t>Percent single-family detached</t>
  </si>
  <si>
    <t>Percent single-family attached</t>
  </si>
  <si>
    <t>Median number of rooms</t>
  </si>
  <si>
    <t>Percent with no kitchen</t>
  </si>
  <si>
    <t>Percent with gas or electric</t>
  </si>
  <si>
    <t>Percent owner occupied</t>
  </si>
  <si>
    <t>Percent with no parking</t>
  </si>
  <si>
    <t>Public elementary and middle-school proficiency rates</t>
  </si>
  <si>
    <t>U.S. Department of Education</t>
  </si>
  <si>
    <t>log of professional service establishments</t>
  </si>
  <si>
    <t>log of information service establishments</t>
  </si>
  <si>
    <t>log of arts and entertainment establishments</t>
  </si>
  <si>
    <t>log of accommodation and food establishments</t>
  </si>
  <si>
    <t>log of retail establishments</t>
  </si>
  <si>
    <t>median loan to income ratio</t>
  </si>
  <si>
    <t>Consumer Financial Protection Bureau, HMDA</t>
  </si>
  <si>
    <t>Table 2. Asset ownership and wealth by race and ethnicity for U.S. real estate market in 2019</t>
  </si>
  <si>
    <t>Owner-occupied housing</t>
  </si>
  <si>
    <t>Non-primary residential real estate</t>
  </si>
  <si>
    <t>Commercial real estate</t>
  </si>
  <si>
    <t>Percentage of households with ownership stake by asset type</t>
  </si>
  <si>
    <t>White</t>
  </si>
  <si>
    <t>Black</t>
  </si>
  <si>
    <t>Hispanic</t>
  </si>
  <si>
    <t>Other</t>
  </si>
  <si>
    <t>Share of U.S. wealth by asset type</t>
  </si>
  <si>
    <t>Mean value of wealth by asset type</t>
  </si>
  <si>
    <t>Source: Board of Governors of the Federal Reserve System, 2019 Survey of Consumer Finances, Summary Extract of Public Data. Note. These data show that Black Americans earn 8.2 of income and own 2.7 of wealth and comprise 14.1% of the surveyed population. These data use the survey weights.</t>
  </si>
  <si>
    <t>Table 3. Geographic inequality in real estate value by zip code</t>
  </si>
  <si>
    <t>Share located in top 1% of zip codes</t>
  </si>
  <si>
    <t>Owner occupied housing units</t>
  </si>
  <si>
    <t>Retail space</t>
  </si>
  <si>
    <t>Owner occupied housing value</t>
  </si>
  <si>
    <t>Retail value</t>
  </si>
  <si>
    <t>Office space</t>
  </si>
  <si>
    <t>Office value</t>
  </si>
  <si>
    <t>Note. Each of the variables is separately ranked, such that the top 1% of zip codes in office value are not the same as the top 1% in retail value. Commercial value is calculated as gross rent minus operating expenses multiplied by filled space and divided by the capitalization rate. See text for details.</t>
  </si>
  <si>
    <t>Table 4. Lost wealth to majority Black zip codes from real estate in various sectors</t>
  </si>
  <si>
    <t>Lower bound of 95% confidence interval</t>
  </si>
  <si>
    <t>Mean</t>
  </si>
  <si>
    <t>Upper bound of 95% confidence interval</t>
  </si>
  <si>
    <t>Lost value per unit/building</t>
  </si>
  <si>
    <t>Owner-occupied homes</t>
  </si>
  <si>
    <t>Aggregate loss of wealth in Billions</t>
  </si>
  <si>
    <t>Note: Estimated home values in majority Black zip codes are provided by Redfin and use sales in 2022. Commercial real estate values are from CoStar using 2022 prices. See text for methodological details. Monthly commercial rents are converted to net operating income, annualized, and divided by a cap rate of 7% for retail and 7.6% for office space. Commercial units are estimated in majority Black neighborhoods by mulitplying their share of commercial space in the relevant sector by the number of U.S. buildings in that sector.</t>
  </si>
  <si>
    <t>Estimates of real estate devaluation in majority Black zip codes relative to zip codes with less than one percent Black population shares, in large metropolitan areas for retail and residential space</t>
  </si>
  <si>
    <t>Retail</t>
  </si>
  <si>
    <t>Neg on retail</t>
  </si>
  <si>
    <t>NEG on housing</t>
  </si>
  <si>
    <t>Lower bound</t>
  </si>
  <si>
    <t>Point estimate</t>
  </si>
  <si>
    <t>Upper bound</t>
  </si>
  <si>
    <t>Test if negative</t>
  </si>
  <si>
    <t>cbsa_name</t>
  </si>
  <si>
    <t>rLOW</t>
  </si>
  <si>
    <t>rm5</t>
  </si>
  <si>
    <t>rUP</t>
  </si>
  <si>
    <t>hLOW</t>
  </si>
  <si>
    <t>hm5</t>
  </si>
  <si>
    <t>hUP</t>
  </si>
  <si>
    <t>he5</t>
  </si>
  <si>
    <t>re5</t>
  </si>
  <si>
    <t>black</t>
  </si>
  <si>
    <t>cbsa</t>
  </si>
  <si>
    <t>dis</t>
  </si>
  <si>
    <t>iso_index</t>
  </si>
  <si>
    <t>oLOW</t>
  </si>
  <si>
    <t>oUP</t>
  </si>
  <si>
    <t>oe5</t>
  </si>
  <si>
    <t>om5</t>
  </si>
  <si>
    <t>pop</t>
  </si>
  <si>
    <t>pop_rank</t>
  </si>
  <si>
    <t>theil</t>
  </si>
  <si>
    <t>hT</t>
  </si>
  <si>
    <t>rT</t>
  </si>
  <si>
    <t>New York-Newark-Jersey City, NY-NJ-PA</t>
  </si>
  <si>
    <t>Los Angeles-Long Beach-Anaheim, CA</t>
  </si>
  <si>
    <t>Chicago-Naperville-Elgin, IL-IN-WI</t>
  </si>
  <si>
    <t>Dallas-Fort Worth-Arlington, TX</t>
  </si>
  <si>
    <t>Houston-The Woodlands-Sugar Land, TX</t>
  </si>
  <si>
    <t>Washington-Arlington-Alexandria, DC-VA-MD-WV</t>
  </si>
  <si>
    <t>Philadelphia-Camden-Wilmington, PA-NJ-DE-MD</t>
  </si>
  <si>
    <t>Miami-Fort Lauderdale-Pompano Beach, FL</t>
  </si>
  <si>
    <t>Atlanta-Sandy Springs-Alpharetta, GA</t>
  </si>
  <si>
    <t>Boston-Cambridge-Newton, MA-NH</t>
  </si>
  <si>
    <t>Detroit-Warren-Dearborn, MI</t>
  </si>
  <si>
    <t>Minneapolis-St. Paul-Bloomington, MN-WI</t>
  </si>
  <si>
    <t>Tampa-St. Petersburg-Clearwater, FL</t>
  </si>
  <si>
    <t>Baltimore-Columbia-Towson, MD</t>
  </si>
  <si>
    <t>St. Louis, MO-IL</t>
  </si>
  <si>
    <t>Orlando-Kissimmee-Sanford, FL</t>
  </si>
  <si>
    <t>Charlotte-Concord-Gastonia, NC-SC</t>
  </si>
  <si>
    <t>Pittsburgh, PA</t>
  </si>
  <si>
    <t>Cincinnati, OH-KY-IN</t>
  </si>
  <si>
    <t>Kansas City, MO-KS</t>
  </si>
  <si>
    <t>Columbus, OH</t>
  </si>
  <si>
    <t>Indianapolis-Carmel-Anderson, IN</t>
  </si>
  <si>
    <t>Cleveland-Elyria, OH</t>
  </si>
  <si>
    <t>Nashville-Davidson--Murfreesboro--Franklin, TN</t>
  </si>
  <si>
    <t>Virginia Beach-Norfolk-Newport News, VA-NC</t>
  </si>
  <si>
    <t>Jacksonville, FL</t>
  </si>
  <si>
    <t>Milwaukee-Waukesha, WI</t>
  </si>
  <si>
    <t>Oklahoma City, OK</t>
  </si>
  <si>
    <t>Raleigh-Cary, NC</t>
  </si>
  <si>
    <t>Memphis, TN-MS-AR</t>
  </si>
  <si>
    <t>Richmond, VA</t>
  </si>
  <si>
    <t>Louisville/Jefferson County, KY-IN</t>
  </si>
  <si>
    <t>New Orleans-Metairie, LA</t>
  </si>
  <si>
    <t>Hartford-East Hartford-Middletown, CT</t>
  </si>
  <si>
    <t>Buffalo-Cheektowaga, NY</t>
  </si>
  <si>
    <t>Birmingham-Hoover, AL</t>
  </si>
  <si>
    <t>Rochester, NY</t>
  </si>
  <si>
    <t>Tulsa, OK</t>
  </si>
  <si>
    <t>Omaha-Council Bluffs, NE-IA</t>
  </si>
  <si>
    <t>Albany-Schenectady-Troy, NY</t>
  </si>
  <si>
    <t>Knoxville, TN</t>
  </si>
  <si>
    <t>Baton Rouge, LA</t>
  </si>
  <si>
    <t>Columbia, SC</t>
  </si>
  <si>
    <t>Dayton-Kettering, OH</t>
  </si>
  <si>
    <t>Charleston-North Charleston, SC</t>
  </si>
  <si>
    <t>Greensboro-High Point, NC</t>
  </si>
  <si>
    <t>Little Rock-North Little Rock-Conway, AR</t>
  </si>
  <si>
    <t>Akron, OH</t>
  </si>
  <si>
    <t>Winston-Salem, NC</t>
  </si>
  <si>
    <t>Durham-Chapel Hill, NC</t>
  </si>
  <si>
    <t>Toledo, OH</t>
  </si>
  <si>
    <t>Augusta-Richmond County, GA-SC</t>
  </si>
  <si>
    <t>Jackson, MS</t>
  </si>
  <si>
    <t>Harrisburg-Carlisle, PA</t>
  </si>
  <si>
    <t>Chattanooga, TN-GA</t>
  </si>
  <si>
    <t>Youngstown-Warren-Boardman, OH-PA</t>
  </si>
  <si>
    <t>Fayetteville, NC</t>
  </si>
  <si>
    <t>Pensacola-Ferry Pass-Brent, FL</t>
  </si>
  <si>
    <t>Huntsville, AL</t>
  </si>
  <si>
    <t>Port St. Lucie, FL</t>
  </si>
  <si>
    <t>Lafayette, LA</t>
  </si>
  <si>
    <t>Mobile, AL</t>
  </si>
  <si>
    <t>Salisbury, MD-DE</t>
  </si>
  <si>
    <t>Gulfport-Biloxi, MS</t>
  </si>
  <si>
    <t>Flint, MI</t>
  </si>
  <si>
    <t>Savannah, GA</t>
  </si>
  <si>
    <t>Peoria, IL</t>
  </si>
  <si>
    <t>Canton-Massillon, OH</t>
  </si>
  <si>
    <t>Beaumont-Port Arthur, TX</t>
  </si>
  <si>
    <t>Shreveport-Bossier City, LA</t>
  </si>
  <si>
    <t>Trenton-Princeton, NJ</t>
  </si>
  <si>
    <t>Montgomery, AL</t>
  </si>
  <si>
    <t>Tallahassee, FL</t>
  </si>
  <si>
    <t>Ocala, FL</t>
  </si>
  <si>
    <t>Gainesville, FL</t>
  </si>
  <si>
    <t>Columbus, GA-AL</t>
  </si>
  <si>
    <t>Spartanburg, SC</t>
  </si>
  <si>
    <t>Roanoke, VA</t>
  </si>
  <si>
    <t>Hagerstown-Martinsburg, MD-WV</t>
  </si>
  <si>
    <t>Waco, TX</t>
  </si>
  <si>
    <t>Tuscaloosa, AL</t>
  </si>
  <si>
    <t>Norwich-New London, CT</t>
  </si>
  <si>
    <t>Charleston, WV</t>
  </si>
  <si>
    <t>Macon-Bibb County, GA</t>
  </si>
  <si>
    <t>Tyler, TX</t>
  </si>
  <si>
    <t>Lake Charles, LA</t>
  </si>
  <si>
    <t>Hilton Head Island-Bluffton, SC</t>
  </si>
  <si>
    <t>Monroe, LA</t>
  </si>
  <si>
    <t>Florence, SC</t>
  </si>
  <si>
    <t>Warner Robins, GA</t>
  </si>
  <si>
    <t>Saginaw, MI</t>
  </si>
  <si>
    <t>Jackson, TN</t>
  </si>
  <si>
    <t>Auburn-Opelika, AL</t>
  </si>
  <si>
    <t>Hattiesburg, MS</t>
  </si>
  <si>
    <t>Greenville, NC</t>
  </si>
  <si>
    <t>East Stroudsburg, PA</t>
  </si>
  <si>
    <t>Tupelo, MS</t>
  </si>
  <si>
    <t>Sebastian-Vero Beach, FL</t>
  </si>
  <si>
    <t>Decatur, AL</t>
  </si>
  <si>
    <t>Niles, MI</t>
  </si>
  <si>
    <t>Vineland-Bridgeton, NJ</t>
  </si>
  <si>
    <t>Alexandria, LA</t>
  </si>
  <si>
    <t>Albany, GA</t>
  </si>
  <si>
    <t>Valdosta, GA</t>
  </si>
  <si>
    <t>Texarkana, TX-AR</t>
  </si>
  <si>
    <t>Rocky Mount, NC</t>
  </si>
  <si>
    <t>Sumter, SC</t>
  </si>
  <si>
    <t>Hammond, LA</t>
  </si>
  <si>
    <t>The Villages, FL</t>
  </si>
  <si>
    <t>California-Lexington Park, MD</t>
  </si>
  <si>
    <t>Kankakee, IL</t>
  </si>
  <si>
    <t>LaGrange, GA-AL</t>
  </si>
  <si>
    <t>Meridian, MS</t>
  </si>
  <si>
    <t>Cape Girardeau, MO-IL</t>
  </si>
  <si>
    <t>Pine Bluff, AR</t>
  </si>
  <si>
    <t>Orangeburg, SC</t>
  </si>
  <si>
    <t>Laurel, MS</t>
  </si>
  <si>
    <t>Opelousas, LA</t>
  </si>
  <si>
    <t>Hinesville, GA</t>
  </si>
  <si>
    <t>Wilson, NC</t>
  </si>
  <si>
    <t>Huntsville, TX</t>
  </si>
  <si>
    <t>Roanoke Rapids, NC</t>
  </si>
  <si>
    <t>Columbus, MS</t>
  </si>
  <si>
    <t>Palestine, TX</t>
  </si>
  <si>
    <t>Kinston, NC</t>
  </si>
  <si>
    <t>Milledgeville, GA</t>
  </si>
  <si>
    <t>Alexander City, AL</t>
  </si>
  <si>
    <t>Jacksonville, TX</t>
  </si>
  <si>
    <t>Morgan City, LA</t>
  </si>
  <si>
    <t>Ruston, LA</t>
  </si>
  <si>
    <t>Natchez, MS-LA</t>
  </si>
  <si>
    <t>Greenville, MS</t>
  </si>
  <si>
    <t>Vicksburg, MS</t>
  </si>
  <si>
    <t>Henderson, NC</t>
  </si>
  <si>
    <t>Alma, MI</t>
  </si>
  <si>
    <t>McComb, MS</t>
  </si>
  <si>
    <t>Selma, AL</t>
  </si>
  <si>
    <t>Greenwood, MS</t>
  </si>
  <si>
    <t>Minden, LA</t>
  </si>
  <si>
    <t>Americus, GA</t>
  </si>
  <si>
    <t>Arcadia, FL</t>
  </si>
  <si>
    <t>Cleveland, MS</t>
  </si>
  <si>
    <t>Bainbridge, GA</t>
  </si>
  <si>
    <t>Eufaula, AL-GA</t>
  </si>
  <si>
    <t>Camden, AR</t>
  </si>
  <si>
    <t>Union, SC</t>
  </si>
  <si>
    <t>Bennettsville, SC</t>
  </si>
  <si>
    <t>Indianola, MS</t>
  </si>
  <si>
    <t>Forrest City, AR</t>
  </si>
  <si>
    <t>Magnolia, AR</t>
  </si>
  <si>
    <t>Clarksdale, MS</t>
  </si>
  <si>
    <t>West Point, MS</t>
  </si>
  <si>
    <t>Brownsville, TN</t>
  </si>
  <si>
    <t>Helena-West Helena, AR</t>
  </si>
  <si>
    <t>Supplemental Table 1. Regression of rent on Black population share, property characteristics, and neighborhood characteristics</t>
  </si>
  <si>
    <t>log of retail sector rent per square foot</t>
  </si>
  <si>
    <t/>
  </si>
  <si>
    <t>Pblack</t>
  </si>
  <si>
    <t>-0.089</t>
  </si>
  <si>
    <t>-0.023</t>
  </si>
  <si>
    <t>-0.101**</t>
  </si>
  <si>
    <t>-0.142***</t>
  </si>
  <si>
    <t>-0.135***</t>
  </si>
  <si>
    <t>(0.059)</t>
  </si>
  <si>
    <t>(0.054)</t>
  </si>
  <si>
    <t>(0.047)</t>
  </si>
  <si>
    <t>(0.041)</t>
  </si>
  <si>
    <t>(0.045)</t>
  </si>
  <si>
    <t>CoStar quality rating 1 or 2 versus 4 or 5</t>
  </si>
  <si>
    <t>-1.044***</t>
  </si>
  <si>
    <t>-0.738***</t>
  </si>
  <si>
    <t>-0.482***</t>
  </si>
  <si>
    <t>-0.483***</t>
  </si>
  <si>
    <t>(0.100)</t>
  </si>
  <si>
    <t>(0.084)</t>
  </si>
  <si>
    <t>(0.071)</t>
  </si>
  <si>
    <t>CoStar quality rating 3 versus 4 or 5</t>
  </si>
  <si>
    <t>-0.883***</t>
  </si>
  <si>
    <t>-0.624***</t>
  </si>
  <si>
    <t>-0.371***</t>
  </si>
  <si>
    <t>-0.372***</t>
  </si>
  <si>
    <t>(0.107)</t>
  </si>
  <si>
    <t>(0.103)</t>
  </si>
  <si>
    <t>(0.063)</t>
  </si>
  <si>
    <t>Parking space as share of total space</t>
  </si>
  <si>
    <t>0.192</t>
  </si>
  <si>
    <t>0.125</t>
  </si>
  <si>
    <t>-0.283</t>
  </si>
  <si>
    <t>-0.266</t>
  </si>
  <si>
    <t>(0.231)</t>
  </si>
  <si>
    <t>(0.418)</t>
  </si>
  <si>
    <t>(1.185)</t>
  </si>
  <si>
    <t>(1.194)</t>
  </si>
  <si>
    <t>Share of inventory filled</t>
  </si>
  <si>
    <t>1.308***</t>
  </si>
  <si>
    <t>1.532***</t>
  </si>
  <si>
    <t>1.379***</t>
  </si>
  <si>
    <t>(0.149)</t>
  </si>
  <si>
    <t>(0.153)</t>
  </si>
  <si>
    <t>(0.139)</t>
  </si>
  <si>
    <t>0.023*</t>
  </si>
  <si>
    <t>0.012</t>
  </si>
  <si>
    <t>0.013</t>
  </si>
  <si>
    <t>(0.012)</t>
  </si>
  <si>
    <t>(0.014)</t>
  </si>
  <si>
    <t>0.083***</t>
  </si>
  <si>
    <t>0.019***</t>
  </si>
  <si>
    <t>(0.011)</t>
  </si>
  <si>
    <t>(0.007)</t>
  </si>
  <si>
    <t>Share of businesses in retail</t>
  </si>
  <si>
    <t>-0.398***</t>
  </si>
  <si>
    <t>0.141</t>
  </si>
  <si>
    <t>0.138</t>
  </si>
  <si>
    <t>(0.147)</t>
  </si>
  <si>
    <t>(0.117)</t>
  </si>
  <si>
    <t>(0.118)</t>
  </si>
  <si>
    <t>0.457***</t>
  </si>
  <si>
    <t>0.461***</t>
  </si>
  <si>
    <t>(0.116)</t>
  </si>
  <si>
    <t>0.099***</t>
  </si>
  <si>
    <t>0.096***</t>
  </si>
  <si>
    <t>(0.033)</t>
  </si>
  <si>
    <t>(0.031)</t>
  </si>
  <si>
    <t>0.026***</t>
  </si>
  <si>
    <t>(0.008)</t>
  </si>
  <si>
    <t>(0.009)</t>
  </si>
  <si>
    <t>-0.002</t>
  </si>
  <si>
    <t>(0.002)</t>
  </si>
  <si>
    <t>0.006***</t>
  </si>
  <si>
    <t>0.011***</t>
  </si>
  <si>
    <t>(0.001)</t>
  </si>
  <si>
    <t>0.014</t>
  </si>
  <si>
    <t>0.044</t>
  </si>
  <si>
    <t>0.047</t>
  </si>
  <si>
    <t>(0.076)</t>
  </si>
  <si>
    <t>(0.077)</t>
  </si>
  <si>
    <t>0.004</t>
  </si>
  <si>
    <t>0.002</t>
  </si>
  <si>
    <t>(0.052)</t>
  </si>
  <si>
    <t>(0.053)</t>
  </si>
  <si>
    <t>-0.000</t>
  </si>
  <si>
    <t>(0.000)</t>
  </si>
  <si>
    <t>Constant</t>
  </si>
  <si>
    <t>2.587***</t>
  </si>
  <si>
    <t>2.219***</t>
  </si>
  <si>
    <t>1.070***</t>
  </si>
  <si>
    <t>0.003</t>
  </si>
  <si>
    <t>0.030</t>
  </si>
  <si>
    <t>(0.141)</t>
  </si>
  <si>
    <t>(0.195)</t>
  </si>
  <si>
    <t>(0.380)</t>
  </si>
  <si>
    <t>(0.378)</t>
  </si>
  <si>
    <t>Observations</t>
  </si>
  <si>
    <t>9,167</t>
  </si>
  <si>
    <t>8,202</t>
  </si>
  <si>
    <t>8,121</t>
  </si>
  <si>
    <t>Adjusted R-squared</t>
  </si>
  <si>
    <t>0.371</t>
  </si>
  <si>
    <t>0.415</t>
  </si>
  <si>
    <t>0.458</t>
  </si>
  <si>
    <t>0.520</t>
  </si>
  <si>
    <t>Property characteristics</t>
  </si>
  <si>
    <t>No</t>
  </si>
  <si>
    <t>Yes</t>
  </si>
  <si>
    <t>Local industries</t>
  </si>
  <si>
    <t>Neighborhood Qualities</t>
  </si>
  <si>
    <t>Neighborhood Crime</t>
  </si>
  <si>
    <t>Robust standard errors in parentheses, *** p&lt;0.01, ** p&lt;0.05, * p&lt;0.1. All models include metro area fixed effects and are limited to metro areas with at least one majority Black zip code. Errors are clustered at MSA.</t>
  </si>
  <si>
    <t>Supplemental Table 2. Regression of office sector rent on Black population share, property characteristics, and neighborhood characteristics</t>
  </si>
  <si>
    <t>log of office sector rent per square foot</t>
  </si>
  <si>
    <t>0.022</t>
  </si>
  <si>
    <t>0.027</t>
  </si>
  <si>
    <t>0.029</t>
  </si>
  <si>
    <t>-0.041</t>
  </si>
  <si>
    <t>-0.019</t>
  </si>
  <si>
    <t>(0.042)</t>
  </si>
  <si>
    <t>(0.038)</t>
  </si>
  <si>
    <t>(0.029)</t>
  </si>
  <si>
    <t>(0.026)</t>
  </si>
  <si>
    <t>-0.584***</t>
  </si>
  <si>
    <t>-0.465***</t>
  </si>
  <si>
    <t>-0.399***</t>
  </si>
  <si>
    <t>-0.401***</t>
  </si>
  <si>
    <t>(0.055)</t>
  </si>
  <si>
    <t>(0.051)</t>
  </si>
  <si>
    <t>-0.417***</t>
  </si>
  <si>
    <t>-0.336***</t>
  </si>
  <si>
    <t>-0.277***</t>
  </si>
  <si>
    <t>-0.280***</t>
  </si>
  <si>
    <t>(0.064)</t>
  </si>
  <si>
    <t>(0.060)</t>
  </si>
  <si>
    <t>-3.672</t>
  </si>
  <si>
    <t>-5.353</t>
  </si>
  <si>
    <t>0.901</t>
  </si>
  <si>
    <t>0.903</t>
  </si>
  <si>
    <t>(3.512)</t>
  </si>
  <si>
    <t>(4.380)</t>
  </si>
  <si>
    <t>(1.216)</t>
  </si>
  <si>
    <t>(1.217)</t>
  </si>
  <si>
    <t>1.313***</t>
  </si>
  <si>
    <t>1.387***</t>
  </si>
  <si>
    <t>1.337***</t>
  </si>
  <si>
    <t>1.336***</t>
  </si>
  <si>
    <t>(0.066)</t>
  </si>
  <si>
    <t>(0.073)</t>
  </si>
  <si>
    <t>-0.008</t>
  </si>
  <si>
    <t>-0.006</t>
  </si>
  <si>
    <t>-0.003</t>
  </si>
  <si>
    <t>0.046**</t>
  </si>
  <si>
    <t>0.030***</t>
  </si>
  <si>
    <t>0.031***</t>
  </si>
  <si>
    <t>(0.019)</t>
  </si>
  <si>
    <t>Share of businesses in professional services</t>
  </si>
  <si>
    <t>0.311***</t>
  </si>
  <si>
    <t>-0.007</t>
  </si>
  <si>
    <t>0.001</t>
  </si>
  <si>
    <t>(0.113)</t>
  </si>
  <si>
    <t>(0.105)</t>
  </si>
  <si>
    <t>0.083</t>
  </si>
  <si>
    <t>0.096</t>
  </si>
  <si>
    <t>(0.080)</t>
  </si>
  <si>
    <t>0.082***</t>
  </si>
  <si>
    <t>0.073**</t>
  </si>
  <si>
    <t>-0.011</t>
  </si>
  <si>
    <t>-0.013*</t>
  </si>
  <si>
    <t>0.008***</t>
  </si>
  <si>
    <t>0.017</t>
  </si>
  <si>
    <t>0.022*</t>
  </si>
  <si>
    <t>(0.013)</t>
  </si>
  <si>
    <t>0.040</t>
  </si>
  <si>
    <t>(0.083)</t>
  </si>
  <si>
    <t>-0.040</t>
  </si>
  <si>
    <t>-0.045</t>
  </si>
  <si>
    <t>(0.037)</t>
  </si>
  <si>
    <t>2.849***</t>
  </si>
  <si>
    <t>2.091***</t>
  </si>
  <si>
    <t>1.752***</t>
  </si>
  <si>
    <t>0.850**</t>
  </si>
  <si>
    <t>0.933***</t>
  </si>
  <si>
    <t>(0.154)</t>
  </si>
  <si>
    <t>(0.330)</t>
  </si>
  <si>
    <t>(0.345)</t>
  </si>
  <si>
    <t>7,952</t>
  </si>
  <si>
    <t>7,150</t>
  </si>
  <si>
    <t>7,112</t>
  </si>
  <si>
    <t>0.185</t>
  </si>
  <si>
    <t>0.268</t>
  </si>
  <si>
    <t>0.288</t>
  </si>
  <si>
    <t>0.323</t>
  </si>
  <si>
    <t>Supplemental Table 3. Regression of owner occupied housing values on Black population share, property characteristics, and neighborhood characteristics</t>
  </si>
  <si>
    <t>Log of median sale price per sq foot from RedFin, 2015-2019</t>
  </si>
  <si>
    <t>Condo share of units (vs townhouse)</t>
  </si>
  <si>
    <t>1.003***</t>
  </si>
  <si>
    <t>0.871***</t>
  </si>
  <si>
    <t>0.111</t>
  </si>
  <si>
    <t>0.106</t>
  </si>
  <si>
    <t>0.305***</t>
  </si>
  <si>
    <t>(0.158)</t>
  </si>
  <si>
    <t>(0.143)</t>
  </si>
  <si>
    <t>(0.134)</t>
  </si>
  <si>
    <t>(0.112)</t>
  </si>
  <si>
    <t>Multifamily share of owner-occupied units (vs townhouse)</t>
  </si>
  <si>
    <t>-0.459*</t>
  </si>
  <si>
    <t>-0.558***</t>
  </si>
  <si>
    <t>-0.317</t>
  </si>
  <si>
    <t>-0.309</t>
  </si>
  <si>
    <t>-0.678**</t>
  </si>
  <si>
    <t>(0.276)</t>
  </si>
  <si>
    <t>(0.175)</t>
  </si>
  <si>
    <t>(0.217)</t>
  </si>
  <si>
    <t>(0.221)</t>
  </si>
  <si>
    <t>(0.267)</t>
  </si>
  <si>
    <t>Single-family share of owner-occupied united (vs townhouse)</t>
  </si>
  <si>
    <t>-0.164</t>
  </si>
  <si>
    <t>-0.326***</t>
  </si>
  <si>
    <t>-0.025</t>
  </si>
  <si>
    <t>(0.121)</t>
  </si>
  <si>
    <t>(0.136)</t>
  </si>
  <si>
    <t>(0.138)</t>
  </si>
  <si>
    <t>(0.119)</t>
  </si>
  <si>
    <t>Black share of zip code population (ppt)</t>
  </si>
  <si>
    <t>-1.030***</t>
  </si>
  <si>
    <t>-1.064***</t>
  </si>
  <si>
    <t>-0.541***</t>
  </si>
  <si>
    <t>-0.568***</t>
  </si>
  <si>
    <t>-0.520***</t>
  </si>
  <si>
    <t>(0.090)</t>
  </si>
  <si>
    <t>(0.074)</t>
  </si>
  <si>
    <t>(0.067)</t>
  </si>
  <si>
    <t>(0.072)</t>
  </si>
  <si>
    <t>0.000</t>
  </si>
  <si>
    <t>-0.001**</t>
  </si>
  <si>
    <t>-0.322***</t>
  </si>
  <si>
    <t>0.122</t>
  </si>
  <si>
    <t>0.128</t>
  </si>
  <si>
    <t>0.086</t>
  </si>
  <si>
    <t>(0.058)</t>
  </si>
  <si>
    <t>(0.146)</t>
  </si>
  <si>
    <t>0.028</t>
  </si>
  <si>
    <t>0.024</t>
  </si>
  <si>
    <t>-0.004</t>
  </si>
  <si>
    <t>(0.104)</t>
  </si>
  <si>
    <t>(0.082)</t>
  </si>
  <si>
    <t>-0.139</t>
  </si>
  <si>
    <t>-0.146</t>
  </si>
  <si>
    <t>-0.149</t>
  </si>
  <si>
    <t>-0.133*</t>
  </si>
  <si>
    <t>(0.099)</t>
  </si>
  <si>
    <t>(0.091)</t>
  </si>
  <si>
    <t>(0.068)</t>
  </si>
  <si>
    <t>0.054***</t>
  </si>
  <si>
    <t>-0.058***</t>
  </si>
  <si>
    <t>-0.057***</t>
  </si>
  <si>
    <t>-0.038***</t>
  </si>
  <si>
    <t>(0.016)</t>
  </si>
  <si>
    <t>-0.012*</t>
  </si>
  <si>
    <t>(0.006)</t>
  </si>
  <si>
    <t>0.001*</t>
  </si>
  <si>
    <t>-0.001</t>
  </si>
  <si>
    <t>0.005***</t>
  </si>
  <si>
    <t>0.003***</t>
  </si>
  <si>
    <t>0.007</t>
  </si>
  <si>
    <t>-0.006**</t>
  </si>
  <si>
    <t>-0.006***</t>
  </si>
  <si>
    <t>(0.004)</t>
  </si>
  <si>
    <t>0.036***</t>
  </si>
  <si>
    <t>0.034**</t>
  </si>
  <si>
    <t>0.042***</t>
  </si>
  <si>
    <t>0.006</t>
  </si>
  <si>
    <t>0.005</t>
  </si>
  <si>
    <t>0.085***</t>
  </si>
  <si>
    <t>0.103***</t>
  </si>
  <si>
    <t>log of accomodation and food establishments</t>
  </si>
  <si>
    <t>-0.025*</t>
  </si>
  <si>
    <t>-0.026*</t>
  </si>
  <si>
    <t>-0.021</t>
  </si>
  <si>
    <t>-0.043***</t>
  </si>
  <si>
    <t>-0.041***</t>
  </si>
  <si>
    <t>-0.081***</t>
  </si>
  <si>
    <t>0.071***</t>
  </si>
  <si>
    <t>0.072***</t>
  </si>
  <si>
    <t>0.057***</t>
  </si>
  <si>
    <t>(0.010)</t>
  </si>
  <si>
    <t>-0.011***</t>
  </si>
  <si>
    <t>-0.014***</t>
  </si>
  <si>
    <t>(0.003)</t>
  </si>
  <si>
    <t>0.017***</t>
  </si>
  <si>
    <t>0.016***</t>
  </si>
  <si>
    <t>0.014***</t>
  </si>
  <si>
    <t>0.021***</t>
  </si>
  <si>
    <t>0.018***</t>
  </si>
  <si>
    <t>0.071</t>
  </si>
  <si>
    <t>0.064</t>
  </si>
  <si>
    <t>0.058</t>
  </si>
  <si>
    <t>(0.070)</t>
  </si>
  <si>
    <t>(0.075)</t>
  </si>
  <si>
    <t>0.038</t>
  </si>
  <si>
    <t>0.090</t>
  </si>
  <si>
    <t>0.000**</t>
  </si>
  <si>
    <t>0.383***</t>
  </si>
  <si>
    <t>5.016***</t>
  </si>
  <si>
    <t>4.239*</t>
  </si>
  <si>
    <t>4.186**</t>
  </si>
  <si>
    <t>3.914*</t>
  </si>
  <si>
    <t>6.497***</t>
  </si>
  <si>
    <t>(2.231)</t>
  </si>
  <si>
    <t>(1.961)</t>
  </si>
  <si>
    <t>(2.012)</t>
  </si>
  <si>
    <t>(1.367)</t>
  </si>
  <si>
    <t>8,096</t>
  </si>
  <si>
    <t>8,046</t>
  </si>
  <si>
    <t>4,199</t>
  </si>
  <si>
    <t>4,177</t>
  </si>
  <si>
    <t>0.730</t>
  </si>
  <si>
    <t>0.746</t>
  </si>
  <si>
    <t>0.892</t>
  </si>
  <si>
    <t>0.914</t>
  </si>
  <si>
    <t>Robust standard errors in parentheses. *** p&lt;0.01, ** p&lt;0.05, * p&lt;0.1. All models include metro area fixed effects and are limited to metro areas with at least one majority Black zip code. Errors are clustered at MSA. Home values are from RedFin, a national brokerage.</t>
  </si>
  <si>
    <t>https://www.brookings.edu/research/the-devaluation-of-assets-in-black-neighborhoods-the-case-of-commercial-property/</t>
  </si>
  <si>
    <t>These tables and supplements accompany "The devaluation of assets in Black neighborhoods: the case of commercial property" by Jonathan Rothwell, Tracy Hadden Loh, and Andre Perry</t>
  </si>
  <si>
    <t>Published July 2022</t>
  </si>
  <si>
    <t>Available online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</si>
</sst>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7"/>
      <color rgb="FF333333"/>
      <name val="Open Sans"/>
      <family val="2"/>
    </font>
    <font>
      <b/>
      <sz val="11"/>
      <color theme="1"/>
      <name val="Arial"/>
      <family val="2"/>
    </font>
    <font>
      <sz val="10"/>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auto="1"/>
      </bottom>
      <diagonal/>
    </border>
    <border>
      <left/>
      <right/>
      <top style="thin">
        <color auto="1"/>
      </top>
      <bottom/>
      <diagonal/>
    </border>
    <border>
      <left/>
      <right/>
      <top/>
      <bottom style="thin">
        <color auto="1"/>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3">
    <xf numFmtId="0" fontId="0" fillId="0" borderId="0" xfId="0"/>
    <xf numFmtId="0" fontId="0" fillId="0" borderId="0" xfId="0" applyAlignment="1">
      <alignment horizontal="center"/>
    </xf>
    <xf numFmtId="0" fontId="16" fillId="0" borderId="0" xfId="0" applyFont="1"/>
    <xf numFmtId="9" fontId="0" fillId="0" borderId="0" xfId="1" applyFont="1" applyBorder="1" applyAlignment="1">
      <alignment horizontal="center"/>
    </xf>
    <xf numFmtId="164" fontId="0" fillId="0" borderId="0" xfId="0" applyNumberFormat="1" applyAlignment="1">
      <alignment horizontal="center"/>
    </xf>
    <xf numFmtId="0" fontId="18" fillId="0" borderId="0" xfId="0" applyFont="1"/>
    <xf numFmtId="9" fontId="18" fillId="0" borderId="0" xfId="1" applyFont="1"/>
    <xf numFmtId="0" fontId="0" fillId="0" borderId="11" xfId="0" applyBorder="1"/>
    <xf numFmtId="0" fontId="0" fillId="0" borderId="11" xfId="0" applyBorder="1" applyAlignment="1">
      <alignment horizontal="center"/>
    </xf>
    <xf numFmtId="0" fontId="19" fillId="0" borderId="0" xfId="0" applyFont="1"/>
    <xf numFmtId="164" fontId="18" fillId="0" borderId="0" xfId="0" applyNumberFormat="1" applyFont="1"/>
    <xf numFmtId="0" fontId="18" fillId="0" borderId="0" xfId="0" applyFont="1" applyAlignment="1">
      <alignment horizontal="center"/>
    </xf>
    <xf numFmtId="0" fontId="18" fillId="0" borderId="0" xfId="0" applyFont="1" applyAlignment="1">
      <alignment horizontal="center" wrapText="1"/>
    </xf>
    <xf numFmtId="0" fontId="20" fillId="0" borderId="0" xfId="0" applyFont="1" applyAlignment="1">
      <alignment horizontal="center"/>
    </xf>
    <xf numFmtId="164" fontId="18" fillId="0" borderId="0" xfId="0" applyNumberFormat="1" applyFont="1" applyAlignment="1">
      <alignment horizontal="center"/>
    </xf>
    <xf numFmtId="0" fontId="0" fillId="0" borderId="11" xfId="0" applyBorder="1" applyAlignment="1">
      <alignment horizontal="center" wrapText="1"/>
    </xf>
    <xf numFmtId="0" fontId="21" fillId="0" borderId="0" xfId="0" applyFont="1"/>
    <xf numFmtId="2" fontId="21" fillId="0" borderId="0" xfId="0" applyNumberFormat="1" applyFont="1" applyAlignment="1">
      <alignment horizontal="center"/>
    </xf>
    <xf numFmtId="0" fontId="0" fillId="0" borderId="12" xfId="0" applyBorder="1"/>
    <xf numFmtId="0" fontId="0" fillId="0" borderId="12" xfId="0" applyBorder="1" applyAlignment="1">
      <alignment horizontal="center"/>
    </xf>
    <xf numFmtId="164" fontId="0" fillId="0" borderId="12" xfId="0" applyNumberFormat="1" applyBorder="1" applyAlignment="1">
      <alignment horizontal="center"/>
    </xf>
    <xf numFmtId="0" fontId="16" fillId="0" borderId="12" xfId="0" applyFont="1" applyBorder="1" applyAlignment="1">
      <alignment wrapText="1"/>
    </xf>
    <xf numFmtId="0" fontId="0" fillId="0" borderId="12" xfId="0" applyBorder="1" applyAlignment="1">
      <alignment wrapText="1"/>
    </xf>
    <xf numFmtId="0" fontId="16" fillId="0" borderId="11" xfId="0" applyFont="1" applyBorder="1" applyAlignment="1">
      <alignment wrapText="1"/>
    </xf>
    <xf numFmtId="0" fontId="0" fillId="0" borderId="11" xfId="0" applyBorder="1" applyAlignment="1">
      <alignment wrapText="1"/>
    </xf>
    <xf numFmtId="0" fontId="18" fillId="0" borderId="11" xfId="0" applyFont="1" applyBorder="1" applyAlignment="1">
      <alignment wrapText="1"/>
    </xf>
    <xf numFmtId="0" fontId="18" fillId="0" borderId="10" xfId="0" applyFont="1" applyBorder="1" applyAlignment="1">
      <alignment wrapText="1"/>
    </xf>
    <xf numFmtId="0" fontId="18" fillId="0" borderId="11" xfId="0" applyFont="1" applyBorder="1" applyAlignment="1">
      <alignment horizontal="center" wrapText="1"/>
    </xf>
    <xf numFmtId="0" fontId="0" fillId="0" borderId="11" xfId="0" applyBorder="1" applyAlignment="1">
      <alignment horizontal="center" wrapText="1"/>
    </xf>
    <xf numFmtId="0" fontId="18" fillId="0" borderId="12" xfId="0" applyFont="1" applyBorder="1" applyAlignment="1">
      <alignment horizontal="center" wrapText="1"/>
    </xf>
    <xf numFmtId="0" fontId="0" fillId="0" borderId="12" xfId="0" applyBorder="1" applyAlignment="1">
      <alignment horizontal="center" wrapText="1"/>
    </xf>
    <xf numFmtId="2" fontId="21" fillId="0" borderId="0" xfId="0" applyNumberFormat="1" applyFont="1" applyAlignment="1">
      <alignment horizontal="center" wrapText="1"/>
    </xf>
    <xf numFmtId="0" fontId="21" fillId="0" borderId="12" xfId="0" applyFont="1" applyBorder="1" applyAlignment="1">
      <alignment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39933-2653-4306-A0CF-672E3A07D71E}">
  <dimension ref="A1:A4"/>
  <sheetViews>
    <sheetView tabSelected="1" workbookViewId="0">
      <selection activeCell="A4" sqref="A4"/>
    </sheetView>
  </sheetViews>
  <sheetFormatPr defaultRowHeight="14.5" x14ac:dyDescent="0.35"/>
  <sheetData>
    <row r="1" spans="1:1" x14ac:dyDescent="0.35">
      <c r="A1" t="s">
        <v>598</v>
      </c>
    </row>
    <row r="2" spans="1:1" x14ac:dyDescent="0.35">
      <c r="A2" t="s">
        <v>599</v>
      </c>
    </row>
    <row r="3" spans="1:1" x14ac:dyDescent="0.35">
      <c r="A3" t="s">
        <v>600</v>
      </c>
    </row>
    <row r="4" spans="1:1" x14ac:dyDescent="0.35">
      <c r="A4" t="s">
        <v>597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D77A7-B415-4A8F-B3F9-4052844DE018}">
  <dimension ref="B1:D44"/>
  <sheetViews>
    <sheetView workbookViewId="0">
      <selection activeCell="B9" sqref="B9"/>
    </sheetView>
  </sheetViews>
  <sheetFormatPr defaultRowHeight="14.5" x14ac:dyDescent="0.35"/>
  <cols>
    <col min="2" max="2" width="46.453125" bestFit="1" customWidth="1"/>
    <col min="3" max="3" width="52.26953125" bestFit="1" customWidth="1"/>
    <col min="4" max="4" width="41.453125" bestFit="1" customWidth="1"/>
  </cols>
  <sheetData>
    <row r="1" spans="2:4" x14ac:dyDescent="0.35">
      <c r="B1" s="21" t="s">
        <v>0</v>
      </c>
      <c r="C1" s="22"/>
      <c r="D1" s="22"/>
    </row>
    <row r="2" spans="2:4" x14ac:dyDescent="0.35">
      <c r="B2" s="2" t="s">
        <v>1</v>
      </c>
      <c r="C2" s="2" t="s">
        <v>2</v>
      </c>
      <c r="D2" s="2" t="s">
        <v>3</v>
      </c>
    </row>
    <row r="3" spans="2:4" x14ac:dyDescent="0.35">
      <c r="B3" t="s">
        <v>4</v>
      </c>
      <c r="C3" t="s">
        <v>5</v>
      </c>
      <c r="D3" t="s">
        <v>6</v>
      </c>
    </row>
    <row r="4" spans="2:4" x14ac:dyDescent="0.35">
      <c r="B4" t="s">
        <v>7</v>
      </c>
      <c r="C4" t="s">
        <v>5</v>
      </c>
      <c r="D4" t="s">
        <v>6</v>
      </c>
    </row>
    <row r="5" spans="2:4" x14ac:dyDescent="0.35">
      <c r="B5" t="s">
        <v>8</v>
      </c>
      <c r="C5" t="s">
        <v>9</v>
      </c>
      <c r="D5" t="s">
        <v>10</v>
      </c>
    </row>
    <row r="6" spans="2:4" x14ac:dyDescent="0.35">
      <c r="B6" s="2" t="s">
        <v>11</v>
      </c>
      <c r="C6" s="2" t="s">
        <v>2</v>
      </c>
    </row>
    <row r="7" spans="2:4" x14ac:dyDescent="0.35">
      <c r="B7" t="s">
        <v>12</v>
      </c>
      <c r="C7" t="s">
        <v>13</v>
      </c>
      <c r="D7" t="s">
        <v>14</v>
      </c>
    </row>
    <row r="8" spans="2:4" x14ac:dyDescent="0.35">
      <c r="B8" t="s">
        <v>15</v>
      </c>
      <c r="C8" t="s">
        <v>5</v>
      </c>
      <c r="D8" t="s">
        <v>6</v>
      </c>
    </row>
    <row r="9" spans="2:4" x14ac:dyDescent="0.35">
      <c r="B9" t="s">
        <v>16</v>
      </c>
      <c r="C9" t="s">
        <v>5</v>
      </c>
      <c r="D9" t="s">
        <v>6</v>
      </c>
    </row>
    <row r="10" spans="2:4" x14ac:dyDescent="0.35">
      <c r="B10" t="s">
        <v>17</v>
      </c>
      <c r="C10" t="s">
        <v>5</v>
      </c>
      <c r="D10" t="s">
        <v>6</v>
      </c>
    </row>
    <row r="11" spans="2:4" x14ac:dyDescent="0.35">
      <c r="B11" t="s">
        <v>18</v>
      </c>
      <c r="C11" t="s">
        <v>19</v>
      </c>
      <c r="D11" t="s">
        <v>6</v>
      </c>
    </row>
    <row r="12" spans="2:4" x14ac:dyDescent="0.35">
      <c r="B12" t="s">
        <v>20</v>
      </c>
      <c r="C12" t="s">
        <v>19</v>
      </c>
      <c r="D12" t="s">
        <v>6</v>
      </c>
    </row>
    <row r="13" spans="2:4" x14ac:dyDescent="0.35">
      <c r="B13" t="s">
        <v>21</v>
      </c>
      <c r="C13" t="s">
        <v>19</v>
      </c>
      <c r="D13" t="s">
        <v>6</v>
      </c>
    </row>
    <row r="14" spans="2:4" x14ac:dyDescent="0.35">
      <c r="B14" t="s">
        <v>22</v>
      </c>
      <c r="C14" t="s">
        <v>13</v>
      </c>
      <c r="D14" t="s">
        <v>6</v>
      </c>
    </row>
    <row r="15" spans="2:4" x14ac:dyDescent="0.35">
      <c r="B15" t="s">
        <v>23</v>
      </c>
      <c r="C15" t="s">
        <v>13</v>
      </c>
      <c r="D15" t="s">
        <v>6</v>
      </c>
    </row>
    <row r="16" spans="2:4" x14ac:dyDescent="0.35">
      <c r="B16" t="s">
        <v>24</v>
      </c>
      <c r="C16" t="s">
        <v>25</v>
      </c>
      <c r="D16" t="s">
        <v>14</v>
      </c>
    </row>
    <row r="17" spans="2:4" x14ac:dyDescent="0.35">
      <c r="B17" t="s">
        <v>26</v>
      </c>
      <c r="C17" t="s">
        <v>13</v>
      </c>
      <c r="D17" t="s">
        <v>14</v>
      </c>
    </row>
    <row r="18" spans="2:4" x14ac:dyDescent="0.35">
      <c r="B18" t="s">
        <v>27</v>
      </c>
      <c r="C18" t="s">
        <v>13</v>
      </c>
      <c r="D18" t="s">
        <v>14</v>
      </c>
    </row>
    <row r="19" spans="2:4" x14ac:dyDescent="0.35">
      <c r="B19" t="s">
        <v>28</v>
      </c>
      <c r="C19" t="s">
        <v>13</v>
      </c>
      <c r="D19" t="s">
        <v>14</v>
      </c>
    </row>
    <row r="20" spans="2:4" x14ac:dyDescent="0.35">
      <c r="B20" t="s">
        <v>29</v>
      </c>
      <c r="C20" t="s">
        <v>30</v>
      </c>
      <c r="D20" t="s">
        <v>14</v>
      </c>
    </row>
    <row r="21" spans="2:4" x14ac:dyDescent="0.35">
      <c r="B21" t="s">
        <v>31</v>
      </c>
      <c r="C21" t="s">
        <v>32</v>
      </c>
      <c r="D21" t="s">
        <v>14</v>
      </c>
    </row>
    <row r="22" spans="2:4" x14ac:dyDescent="0.35">
      <c r="B22" t="s">
        <v>33</v>
      </c>
      <c r="C22" t="s">
        <v>34</v>
      </c>
      <c r="D22" t="s">
        <v>14</v>
      </c>
    </row>
    <row r="23" spans="2:4" x14ac:dyDescent="0.35">
      <c r="B23" t="s">
        <v>35</v>
      </c>
      <c r="C23" t="s">
        <v>36</v>
      </c>
      <c r="D23" t="s">
        <v>14</v>
      </c>
    </row>
    <row r="24" spans="2:4" x14ac:dyDescent="0.35">
      <c r="B24" s="2" t="s">
        <v>37</v>
      </c>
      <c r="C24" s="9"/>
    </row>
    <row r="25" spans="2:4" x14ac:dyDescent="0.35">
      <c r="B25" t="s">
        <v>38</v>
      </c>
      <c r="C25" t="s">
        <v>9</v>
      </c>
      <c r="D25" t="s">
        <v>10</v>
      </c>
    </row>
    <row r="26" spans="2:4" x14ac:dyDescent="0.35">
      <c r="B26" t="s">
        <v>39</v>
      </c>
      <c r="C26" t="s">
        <v>9</v>
      </c>
      <c r="D26" t="s">
        <v>10</v>
      </c>
    </row>
    <row r="27" spans="2:4" x14ac:dyDescent="0.35">
      <c r="B27" t="s">
        <v>40</v>
      </c>
      <c r="C27" t="s">
        <v>9</v>
      </c>
      <c r="D27" t="s">
        <v>10</v>
      </c>
    </row>
    <row r="28" spans="2:4" x14ac:dyDescent="0.35">
      <c r="B28" t="s">
        <v>41</v>
      </c>
      <c r="C28" t="s">
        <v>9</v>
      </c>
      <c r="D28" t="s">
        <v>10</v>
      </c>
    </row>
    <row r="29" spans="2:4" x14ac:dyDescent="0.35">
      <c r="B29" t="s">
        <v>42</v>
      </c>
      <c r="C29" t="s">
        <v>13</v>
      </c>
      <c r="D29" t="s">
        <v>10</v>
      </c>
    </row>
    <row r="30" spans="2:4" x14ac:dyDescent="0.35">
      <c r="B30" t="s">
        <v>43</v>
      </c>
      <c r="C30" t="s">
        <v>13</v>
      </c>
      <c r="D30" t="s">
        <v>10</v>
      </c>
    </row>
    <row r="31" spans="2:4" x14ac:dyDescent="0.35">
      <c r="B31" t="s">
        <v>44</v>
      </c>
      <c r="C31" t="s">
        <v>13</v>
      </c>
      <c r="D31" t="s">
        <v>10</v>
      </c>
    </row>
    <row r="32" spans="2:4" x14ac:dyDescent="0.35">
      <c r="B32" t="s">
        <v>45</v>
      </c>
      <c r="C32" t="s">
        <v>13</v>
      </c>
      <c r="D32" t="s">
        <v>10</v>
      </c>
    </row>
    <row r="33" spans="2:4" x14ac:dyDescent="0.35">
      <c r="B33" t="s">
        <v>46</v>
      </c>
      <c r="C33" t="s">
        <v>13</v>
      </c>
      <c r="D33" t="s">
        <v>10</v>
      </c>
    </row>
    <row r="34" spans="2:4" x14ac:dyDescent="0.35">
      <c r="B34" t="s">
        <v>47</v>
      </c>
      <c r="C34" t="s">
        <v>13</v>
      </c>
      <c r="D34" t="s">
        <v>10</v>
      </c>
    </row>
    <row r="35" spans="2:4" x14ac:dyDescent="0.35">
      <c r="B35" t="s">
        <v>48</v>
      </c>
      <c r="C35" t="s">
        <v>13</v>
      </c>
      <c r="D35" t="s">
        <v>10</v>
      </c>
    </row>
    <row r="36" spans="2:4" x14ac:dyDescent="0.35">
      <c r="B36" t="s">
        <v>49</v>
      </c>
      <c r="C36" t="s">
        <v>13</v>
      </c>
      <c r="D36" t="s">
        <v>10</v>
      </c>
    </row>
    <row r="37" spans="2:4" x14ac:dyDescent="0.35">
      <c r="B37" t="s">
        <v>50</v>
      </c>
      <c r="C37" t="s">
        <v>13</v>
      </c>
      <c r="D37" t="s">
        <v>10</v>
      </c>
    </row>
    <row r="38" spans="2:4" x14ac:dyDescent="0.35">
      <c r="B38" t="s">
        <v>51</v>
      </c>
      <c r="C38" t="s">
        <v>52</v>
      </c>
      <c r="D38" t="s">
        <v>10</v>
      </c>
    </row>
    <row r="39" spans="2:4" x14ac:dyDescent="0.35">
      <c r="B39" t="s">
        <v>53</v>
      </c>
      <c r="C39" t="s">
        <v>19</v>
      </c>
      <c r="D39" t="s">
        <v>10</v>
      </c>
    </row>
    <row r="40" spans="2:4" x14ac:dyDescent="0.35">
      <c r="B40" t="s">
        <v>54</v>
      </c>
      <c r="C40" t="s">
        <v>19</v>
      </c>
      <c r="D40" t="s">
        <v>10</v>
      </c>
    </row>
    <row r="41" spans="2:4" x14ac:dyDescent="0.35">
      <c r="B41" t="s">
        <v>55</v>
      </c>
      <c r="C41" t="s">
        <v>19</v>
      </c>
      <c r="D41" t="s">
        <v>10</v>
      </c>
    </row>
    <row r="42" spans="2:4" x14ac:dyDescent="0.35">
      <c r="B42" t="s">
        <v>56</v>
      </c>
      <c r="C42" t="s">
        <v>19</v>
      </c>
      <c r="D42" t="s">
        <v>10</v>
      </c>
    </row>
    <row r="43" spans="2:4" x14ac:dyDescent="0.35">
      <c r="B43" t="s">
        <v>57</v>
      </c>
      <c r="C43" t="s">
        <v>19</v>
      </c>
      <c r="D43" t="s">
        <v>10</v>
      </c>
    </row>
    <row r="44" spans="2:4" x14ac:dyDescent="0.35">
      <c r="B44" t="s">
        <v>58</v>
      </c>
      <c r="C44" t="s">
        <v>59</v>
      </c>
      <c r="D44" t="s">
        <v>10</v>
      </c>
    </row>
  </sheetData>
  <mergeCells count="1">
    <mergeCell ref="B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
  <sheetViews>
    <sheetView workbookViewId="0">
      <selection activeCell="A2" sqref="A2"/>
    </sheetView>
  </sheetViews>
  <sheetFormatPr defaultRowHeight="14.5" x14ac:dyDescent="0.35"/>
  <cols>
    <col min="1" max="1" width="18.453125" customWidth="1"/>
    <col min="2" max="4" width="16.453125" style="1" customWidth="1"/>
  </cols>
  <sheetData>
    <row r="1" spans="1:4" x14ac:dyDescent="0.35">
      <c r="A1" s="21" t="s">
        <v>60</v>
      </c>
      <c r="B1" s="22"/>
      <c r="C1" s="22"/>
      <c r="D1" s="22"/>
    </row>
    <row r="2" spans="1:4" ht="43.5" x14ac:dyDescent="0.35">
      <c r="A2" s="7"/>
      <c r="B2" s="15" t="s">
        <v>61</v>
      </c>
      <c r="C2" s="15" t="s">
        <v>62</v>
      </c>
      <c r="D2" s="15" t="s">
        <v>63</v>
      </c>
    </row>
    <row r="3" spans="1:4" x14ac:dyDescent="0.35">
      <c r="A3" s="2" t="s">
        <v>64</v>
      </c>
    </row>
    <row r="4" spans="1:4" x14ac:dyDescent="0.35">
      <c r="A4" t="s">
        <v>65</v>
      </c>
      <c r="B4" s="3">
        <v>0.73680299999999999</v>
      </c>
      <c r="C4" s="3">
        <v>0.15077599999999999</v>
      </c>
      <c r="D4" s="3">
        <v>7.8274999999999997E-2</v>
      </c>
    </row>
    <row r="5" spans="1:4" x14ac:dyDescent="0.35">
      <c r="A5" t="s">
        <v>66</v>
      </c>
      <c r="B5" s="3">
        <v>0.44996399999999998</v>
      </c>
      <c r="C5" s="3">
        <v>8.1698999999999994E-2</v>
      </c>
      <c r="D5" s="3">
        <v>2.5855E-2</v>
      </c>
    </row>
    <row r="6" spans="1:4" x14ac:dyDescent="0.35">
      <c r="A6" t="s">
        <v>67</v>
      </c>
      <c r="B6" s="3">
        <v>0.47573500000000002</v>
      </c>
      <c r="C6" s="3">
        <v>8.3802000000000001E-2</v>
      </c>
      <c r="D6" s="3">
        <v>4.0675000000000003E-2</v>
      </c>
    </row>
    <row r="7" spans="1:4" x14ac:dyDescent="0.35">
      <c r="A7" t="s">
        <v>68</v>
      </c>
      <c r="B7" s="3">
        <v>0.54172699999999996</v>
      </c>
      <c r="C7" s="3">
        <v>0.12230000000000001</v>
      </c>
      <c r="D7" s="3">
        <v>7.8515000000000001E-2</v>
      </c>
    </row>
    <row r="8" spans="1:4" x14ac:dyDescent="0.35">
      <c r="A8" s="2" t="s">
        <v>69</v>
      </c>
    </row>
    <row r="9" spans="1:4" x14ac:dyDescent="0.35">
      <c r="A9" t="s">
        <v>65</v>
      </c>
      <c r="B9" s="3">
        <v>0.75975280000000001</v>
      </c>
      <c r="C9" s="3">
        <v>0.80308369999999996</v>
      </c>
      <c r="D9" s="3">
        <v>0.86424670000000003</v>
      </c>
    </row>
    <row r="10" spans="1:4" x14ac:dyDescent="0.35">
      <c r="A10" t="s">
        <v>66</v>
      </c>
      <c r="B10" s="3">
        <v>5.6958799999999997E-2</v>
      </c>
      <c r="C10" s="3">
        <v>3.7948299999999997E-2</v>
      </c>
      <c r="D10" s="3">
        <v>2.0357299999999998E-2</v>
      </c>
    </row>
    <row r="11" spans="1:4" x14ac:dyDescent="0.35">
      <c r="A11" t="s">
        <v>67</v>
      </c>
      <c r="B11" s="3">
        <v>5.2998499999999997E-2</v>
      </c>
      <c r="C11" s="3">
        <v>3.54492E-2</v>
      </c>
      <c r="D11" s="3">
        <v>2.34551E-2</v>
      </c>
    </row>
    <row r="12" spans="1:4" x14ac:dyDescent="0.35">
      <c r="A12" t="s">
        <v>68</v>
      </c>
      <c r="B12" s="3">
        <v>0.13028989999999999</v>
      </c>
      <c r="C12" s="3">
        <v>0.1235189</v>
      </c>
      <c r="D12" s="3">
        <v>9.1940900000000006E-2</v>
      </c>
    </row>
    <row r="13" spans="1:4" x14ac:dyDescent="0.35">
      <c r="A13" s="2" t="s">
        <v>70</v>
      </c>
    </row>
    <row r="14" spans="1:4" x14ac:dyDescent="0.35">
      <c r="A14" t="s">
        <v>65</v>
      </c>
      <c r="B14" s="4">
        <v>261476</v>
      </c>
      <c r="C14" s="4">
        <v>65607</v>
      </c>
      <c r="D14" s="4">
        <v>33594</v>
      </c>
    </row>
    <row r="15" spans="1:4" x14ac:dyDescent="0.35">
      <c r="A15" t="s">
        <v>66</v>
      </c>
      <c r="B15" s="4">
        <v>89656</v>
      </c>
      <c r="C15" s="4">
        <v>14179</v>
      </c>
      <c r="D15" s="4">
        <v>3619</v>
      </c>
    </row>
    <row r="16" spans="1:4" x14ac:dyDescent="0.35">
      <c r="A16" t="s">
        <v>67</v>
      </c>
      <c r="B16" s="4">
        <v>123562</v>
      </c>
      <c r="C16" s="4">
        <v>19618</v>
      </c>
      <c r="D16" s="4">
        <v>6176</v>
      </c>
    </row>
    <row r="17" spans="1:4" x14ac:dyDescent="0.35">
      <c r="A17" s="18" t="s">
        <v>68</v>
      </c>
      <c r="B17" s="20">
        <v>256831</v>
      </c>
      <c r="C17" s="20">
        <v>57797</v>
      </c>
      <c r="D17" s="20">
        <v>20469</v>
      </c>
    </row>
    <row r="18" spans="1:4" x14ac:dyDescent="0.35">
      <c r="A18" s="23" t="s">
        <v>71</v>
      </c>
      <c r="B18" s="24"/>
      <c r="C18" s="24"/>
      <c r="D18" s="24"/>
    </row>
  </sheetData>
  <mergeCells count="2">
    <mergeCell ref="A18:D18"/>
    <mergeCell ref="A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0CBE0-9035-4B1C-BFD4-C86EFEBE4AAF}">
  <dimension ref="B2:C10"/>
  <sheetViews>
    <sheetView workbookViewId="0">
      <selection activeCell="B2" sqref="B2:C10"/>
    </sheetView>
  </sheetViews>
  <sheetFormatPr defaultColWidth="8.7265625" defaultRowHeight="14" x14ac:dyDescent="0.3"/>
  <cols>
    <col min="1" max="1" width="8.7265625" style="5"/>
    <col min="2" max="2" width="27.54296875" style="5" bestFit="1" customWidth="1"/>
    <col min="3" max="16384" width="8.7265625" style="5"/>
  </cols>
  <sheetData>
    <row r="2" spans="2:3" ht="14.5" thickBot="1" x14ac:dyDescent="0.35">
      <c r="B2" s="26" t="s">
        <v>72</v>
      </c>
      <c r="C2" s="26"/>
    </row>
    <row r="3" spans="2:3" ht="14.5" thickTop="1" x14ac:dyDescent="0.3">
      <c r="C3" s="5" t="s">
        <v>73</v>
      </c>
    </row>
    <row r="4" spans="2:3" x14ac:dyDescent="0.3">
      <c r="B4" s="5" t="s">
        <v>74</v>
      </c>
      <c r="C4" s="6">
        <v>4.5268900000000001E-2</v>
      </c>
    </row>
    <row r="5" spans="2:3" x14ac:dyDescent="0.3">
      <c r="B5" s="5" t="s">
        <v>75</v>
      </c>
      <c r="C5" s="6">
        <v>6.6114099999999995E-2</v>
      </c>
    </row>
    <row r="6" spans="2:3" x14ac:dyDescent="0.3">
      <c r="B6" s="5" t="s">
        <v>76</v>
      </c>
      <c r="C6" s="6">
        <v>9.1006100000000006E-2</v>
      </c>
    </row>
    <row r="7" spans="2:3" x14ac:dyDescent="0.3">
      <c r="B7" s="5" t="s">
        <v>77</v>
      </c>
      <c r="C7" s="6">
        <v>0.1118319</v>
      </c>
    </row>
    <row r="8" spans="2:3" x14ac:dyDescent="0.3">
      <c r="B8" s="5" t="s">
        <v>78</v>
      </c>
      <c r="C8" s="6">
        <v>0.21616270000000001</v>
      </c>
    </row>
    <row r="9" spans="2:3" x14ac:dyDescent="0.3">
      <c r="B9" s="5" t="s">
        <v>79</v>
      </c>
      <c r="C9" s="6">
        <v>0.3581879</v>
      </c>
    </row>
    <row r="10" spans="2:3" x14ac:dyDescent="0.3">
      <c r="B10" s="25" t="s">
        <v>80</v>
      </c>
      <c r="C10" s="25"/>
    </row>
  </sheetData>
  <sortState xmlns:xlrd2="http://schemas.microsoft.com/office/spreadsheetml/2017/richdata2" ref="B4:C9">
    <sortCondition ref="C4:C9"/>
  </sortState>
  <mergeCells count="2">
    <mergeCell ref="B10:C10"/>
    <mergeCell ref="B2:C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A791D-EE40-4101-B786-052F0342042F}">
  <dimension ref="B2:F12"/>
  <sheetViews>
    <sheetView workbookViewId="0">
      <selection activeCell="E8" sqref="E8"/>
    </sheetView>
  </sheetViews>
  <sheetFormatPr defaultColWidth="8.7265625" defaultRowHeight="14" x14ac:dyDescent="0.3"/>
  <cols>
    <col min="1" max="1" width="8.7265625" style="5"/>
    <col min="2" max="2" width="33.81640625" style="11" bestFit="1" customWidth="1"/>
    <col min="3" max="5" width="12.26953125" style="11" customWidth="1"/>
    <col min="6" max="6" width="12.26953125" style="5" customWidth="1"/>
    <col min="7" max="16384" width="8.7265625" style="5"/>
  </cols>
  <sheetData>
    <row r="2" spans="2:6" ht="14.5" x14ac:dyDescent="0.35">
      <c r="B2" s="29" t="s">
        <v>81</v>
      </c>
      <c r="C2" s="29"/>
      <c r="D2" s="29"/>
      <c r="E2" s="30"/>
    </row>
    <row r="3" spans="2:6" ht="56" x14ac:dyDescent="0.3">
      <c r="C3" s="12" t="s">
        <v>82</v>
      </c>
      <c r="D3" s="12" t="s">
        <v>83</v>
      </c>
      <c r="E3" s="12" t="s">
        <v>84</v>
      </c>
    </row>
    <row r="4" spans="2:6" x14ac:dyDescent="0.3">
      <c r="B4" s="13" t="s">
        <v>85</v>
      </c>
    </row>
    <row r="5" spans="2:6" x14ac:dyDescent="0.3">
      <c r="B5" s="11" t="s">
        <v>86</v>
      </c>
      <c r="C5" s="14">
        <v>42449.399328976113</v>
      </c>
      <c r="D5" s="14">
        <v>69349.150075120444</v>
      </c>
      <c r="E5" s="14">
        <v>83608.128027025086</v>
      </c>
    </row>
    <row r="6" spans="2:6" x14ac:dyDescent="0.3">
      <c r="B6" s="11" t="s">
        <v>78</v>
      </c>
      <c r="C6" s="14">
        <v>1042128.9464515047</v>
      </c>
      <c r="D6" s="14">
        <v>-586197.53237897134</v>
      </c>
      <c r="E6" s="14">
        <v>-2279657.0703626666</v>
      </c>
    </row>
    <row r="7" spans="2:6" x14ac:dyDescent="0.3">
      <c r="B7" s="11" t="s">
        <v>75</v>
      </c>
      <c r="C7" s="14">
        <v>582449.15126793797</v>
      </c>
      <c r="D7" s="14">
        <v>1722023.5776617301</v>
      </c>
      <c r="E7" s="14">
        <v>2836274.1279134401</v>
      </c>
    </row>
    <row r="8" spans="2:6" x14ac:dyDescent="0.3">
      <c r="B8" s="13" t="s">
        <v>87</v>
      </c>
    </row>
    <row r="9" spans="2:6" x14ac:dyDescent="0.3">
      <c r="B9" s="11" t="s">
        <v>86</v>
      </c>
      <c r="C9" s="14">
        <v>143.59655456808053</v>
      </c>
      <c r="D9" s="14">
        <v>234.59222439961516</v>
      </c>
      <c r="E9" s="14">
        <v>282.82706724597966</v>
      </c>
    </row>
    <row r="10" spans="2:6" x14ac:dyDescent="0.3">
      <c r="B10" s="11" t="s">
        <v>78</v>
      </c>
      <c r="C10" s="14">
        <v>-27.050497069934121</v>
      </c>
      <c r="D10" s="14">
        <v>15.407184776369444</v>
      </c>
      <c r="E10" s="14">
        <v>60.703726898806238</v>
      </c>
      <c r="F10" s="10"/>
    </row>
    <row r="11" spans="2:6" x14ac:dyDescent="0.3">
      <c r="B11" s="11" t="s">
        <v>75</v>
      </c>
      <c r="C11" s="14">
        <v>56.500182571057884</v>
      </c>
      <c r="D11" s="14">
        <v>170.874262055657</v>
      </c>
      <c r="E11" s="14">
        <v>287.79519403280403</v>
      </c>
    </row>
    <row r="12" spans="2:6" ht="14.5" x14ac:dyDescent="0.35">
      <c r="B12" s="27" t="s">
        <v>88</v>
      </c>
      <c r="C12" s="27"/>
      <c r="D12" s="27"/>
      <c r="E12" s="28"/>
    </row>
  </sheetData>
  <sortState xmlns:xlrd2="http://schemas.microsoft.com/office/spreadsheetml/2017/richdata2" ref="B10:F11">
    <sortCondition ref="E10:E11"/>
  </sortState>
  <mergeCells count="2">
    <mergeCell ref="B12:E12"/>
    <mergeCell ref="B2:E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D8BEB-C4A5-4430-97F1-B3767245B2E3}">
  <dimension ref="A1:AI157"/>
  <sheetViews>
    <sheetView workbookViewId="0"/>
  </sheetViews>
  <sheetFormatPr defaultColWidth="8.7265625" defaultRowHeight="12.5" x14ac:dyDescent="0.25"/>
  <cols>
    <col min="1" max="3" width="8.7265625" style="16"/>
    <col min="4" max="4" width="42.7265625" style="16" bestFit="1" customWidth="1"/>
    <col min="5" max="5" width="11.81640625" style="17" bestFit="1" customWidth="1"/>
    <col min="6" max="6" width="12.7265625" style="17" bestFit="1" customWidth="1"/>
    <col min="7" max="8" width="11.81640625" style="17" bestFit="1" customWidth="1"/>
    <col min="9" max="9" width="12.7265625" style="17" bestFit="1" customWidth="1"/>
    <col min="10" max="10" width="11.81640625" style="17" bestFit="1" customWidth="1"/>
    <col min="11" max="13" width="8.7265625" style="16"/>
    <col min="14" max="14" width="13.1796875" style="16" customWidth="1"/>
    <col min="15" max="16384" width="8.7265625" style="16"/>
  </cols>
  <sheetData>
    <row r="1" spans="1:35" x14ac:dyDescent="0.25">
      <c r="D1" s="32" t="s">
        <v>89</v>
      </c>
      <c r="E1" s="32"/>
      <c r="F1" s="32"/>
      <c r="G1" s="32"/>
      <c r="H1" s="32"/>
      <c r="I1" s="32"/>
      <c r="J1" s="32"/>
    </row>
    <row r="2" spans="1:35" x14ac:dyDescent="0.25">
      <c r="A2" s="16">
        <f>SUM(A4:A23)</f>
        <v>9</v>
      </c>
      <c r="B2" s="16">
        <f>SUM(B4:B23)</f>
        <v>18</v>
      </c>
      <c r="E2" s="31" t="s">
        <v>90</v>
      </c>
      <c r="F2" s="31"/>
      <c r="G2" s="31"/>
      <c r="H2" s="31" t="s">
        <v>10</v>
      </c>
      <c r="I2" s="31"/>
      <c r="J2" s="31"/>
    </row>
    <row r="3" spans="1:35" x14ac:dyDescent="0.25">
      <c r="A3" s="16" t="s">
        <v>91</v>
      </c>
      <c r="B3" s="16" t="s">
        <v>92</v>
      </c>
      <c r="E3" s="17" t="s">
        <v>93</v>
      </c>
      <c r="F3" s="17" t="s">
        <v>94</v>
      </c>
      <c r="G3" s="17" t="s">
        <v>95</v>
      </c>
      <c r="H3" s="17" t="s">
        <v>93</v>
      </c>
      <c r="I3" s="17" t="s">
        <v>94</v>
      </c>
      <c r="J3" s="17" t="s">
        <v>95</v>
      </c>
      <c r="L3" s="16" t="s">
        <v>96</v>
      </c>
      <c r="N3" s="16" t="s">
        <v>97</v>
      </c>
      <c r="O3" s="16" t="s">
        <v>98</v>
      </c>
      <c r="P3" s="16" t="s">
        <v>99</v>
      </c>
      <c r="Q3" s="16" t="s">
        <v>100</v>
      </c>
      <c r="R3" s="16" t="s">
        <v>101</v>
      </c>
      <c r="S3" s="16" t="s">
        <v>102</v>
      </c>
      <c r="T3" s="16" t="s">
        <v>103</v>
      </c>
      <c r="U3" s="16" t="s">
        <v>104</v>
      </c>
      <c r="V3" s="16" t="s">
        <v>105</v>
      </c>
      <c r="W3" s="16" t="s">
        <v>106</v>
      </c>
      <c r="X3" s="16" t="s">
        <v>107</v>
      </c>
      <c r="Y3" s="16" t="s">
        <v>108</v>
      </c>
      <c r="Z3" s="16" t="s">
        <v>109</v>
      </c>
      <c r="AA3" s="16" t="s">
        <v>110</v>
      </c>
      <c r="AB3" s="16" t="s">
        <v>111</v>
      </c>
      <c r="AC3" s="16" t="s">
        <v>112</v>
      </c>
      <c r="AD3" s="16" t="s">
        <v>113</v>
      </c>
      <c r="AE3" s="16" t="s">
        <v>114</v>
      </c>
      <c r="AF3" s="16" t="s">
        <v>115</v>
      </c>
      <c r="AG3" s="16" t="s">
        <v>116</v>
      </c>
      <c r="AH3" s="16" t="s">
        <v>117</v>
      </c>
      <c r="AI3" s="16" t="s">
        <v>118</v>
      </c>
    </row>
    <row r="4" spans="1:35" x14ac:dyDescent="0.25">
      <c r="A4" s="16">
        <f>IF(F4&lt;0,1,0)</f>
        <v>0</v>
      </c>
      <c r="B4" s="16">
        <f>IF(I4&lt;0,1,0)</f>
        <v>1</v>
      </c>
      <c r="D4" s="16" t="s">
        <v>119</v>
      </c>
      <c r="E4" s="17">
        <f>O4*0.5</f>
        <v>-4.7567999999999999E-2</v>
      </c>
      <c r="F4" s="17">
        <f t="shared" ref="F4:J19" si="0">P4*0.5</f>
        <v>7.0897849999999998E-2</v>
      </c>
      <c r="G4" s="17">
        <f t="shared" si="0"/>
        <v>0.18936364999999999</v>
      </c>
      <c r="H4" s="17">
        <f t="shared" si="0"/>
        <v>-0.19931355000000001</v>
      </c>
      <c r="I4" s="17">
        <f t="shared" si="0"/>
        <v>-0.12876104999999999</v>
      </c>
      <c r="J4" s="17">
        <f t="shared" si="0"/>
        <v>-5.8208549999999998E-2</v>
      </c>
      <c r="L4" s="16">
        <f>IF(J4&lt;0,1,0)</f>
        <v>1</v>
      </c>
      <c r="M4" s="16">
        <f>IF(AH4&lt;-1.96,1,0)</f>
        <v>1</v>
      </c>
      <c r="N4" s="16" t="s">
        <v>119</v>
      </c>
      <c r="O4" s="16">
        <v>-9.5135999999999998E-2</v>
      </c>
      <c r="P4" s="16">
        <v>0.1417957</v>
      </c>
      <c r="Q4" s="16">
        <v>0.37872729999999999</v>
      </c>
      <c r="R4" s="16">
        <v>-0.39862710000000001</v>
      </c>
      <c r="S4" s="16">
        <v>-0.25752209999999998</v>
      </c>
      <c r="T4" s="16">
        <v>-0.1164171</v>
      </c>
      <c r="U4" s="16">
        <v>7.1992299999999995E-2</v>
      </c>
      <c r="V4" s="16">
        <v>0.1208835</v>
      </c>
      <c r="W4" s="16">
        <v>3237789</v>
      </c>
      <c r="X4" s="16">
        <v>35620</v>
      </c>
      <c r="Y4" s="16">
        <v>0.1807628</v>
      </c>
      <c r="Z4" s="16">
        <v>0.42991459999999998</v>
      </c>
      <c r="AA4" s="16">
        <v>-0.14102439999999999</v>
      </c>
      <c r="AB4" s="16">
        <v>0.35547830000000002</v>
      </c>
      <c r="AC4" s="16">
        <v>0.12665879999999999</v>
      </c>
      <c r="AD4" s="16">
        <v>0.107227</v>
      </c>
      <c r="AE4" s="16">
        <v>20140470</v>
      </c>
      <c r="AF4" s="16">
        <v>1</v>
      </c>
      <c r="AG4" s="16">
        <v>0.25755539999999999</v>
      </c>
      <c r="AH4" s="16">
        <v>-3.5770770000000001</v>
      </c>
      <c r="AI4" s="16">
        <v>1.1729940000000001</v>
      </c>
    </row>
    <row r="5" spans="1:35" x14ac:dyDescent="0.25">
      <c r="A5" s="16">
        <f t="shared" ref="A5:A23" si="1">IF(F5&lt;0,1,0)</f>
        <v>1</v>
      </c>
      <c r="B5" s="16">
        <f t="shared" ref="B5:B23" si="2">IF(I5&lt;0,1,0)</f>
        <v>1</v>
      </c>
      <c r="D5" s="16" t="s">
        <v>120</v>
      </c>
      <c r="E5" s="17">
        <f t="shared" ref="E5:E23" si="3">O5*0.5</f>
        <v>-0.26995789999999997</v>
      </c>
      <c r="F5" s="17">
        <f t="shared" si="0"/>
        <v>-6.645355E-2</v>
      </c>
      <c r="G5" s="17">
        <f t="shared" si="0"/>
        <v>0.1370508</v>
      </c>
      <c r="H5" s="17">
        <f t="shared" si="0"/>
        <v>-0.1713876</v>
      </c>
      <c r="I5" s="17">
        <f t="shared" si="0"/>
        <v>-4.33534E-2</v>
      </c>
      <c r="J5" s="17">
        <f t="shared" si="0"/>
        <v>8.4680800000000001E-2</v>
      </c>
      <c r="L5" s="16">
        <f t="shared" ref="L5:L23" si="4">IF(J5&lt;0,1,0)</f>
        <v>0</v>
      </c>
      <c r="M5" s="16">
        <f t="shared" ref="M5:M68" si="5">IF(AH5&lt;-1.96,1,0)</f>
        <v>0</v>
      </c>
      <c r="N5" s="16" t="s">
        <v>120</v>
      </c>
      <c r="O5" s="16">
        <v>-0.53991579999999995</v>
      </c>
      <c r="P5" s="16">
        <v>-0.1329071</v>
      </c>
      <c r="Q5" s="16">
        <v>0.2741016</v>
      </c>
      <c r="R5" s="16">
        <v>-0.3427752</v>
      </c>
      <c r="S5" s="16">
        <v>-8.6706800000000001E-2</v>
      </c>
      <c r="T5" s="16">
        <v>0.1693616</v>
      </c>
      <c r="U5" s="16">
        <v>0.13064709999999999</v>
      </c>
      <c r="V5" s="16">
        <v>0.20765749999999999</v>
      </c>
      <c r="W5" s="16">
        <v>848206</v>
      </c>
      <c r="X5" s="16">
        <v>31080</v>
      </c>
      <c r="Y5" s="16">
        <v>8.7622099999999994E-2</v>
      </c>
      <c r="Z5" s="16">
        <v>0.2110862</v>
      </c>
      <c r="AA5" s="16">
        <v>-0.3063459</v>
      </c>
      <c r="AB5" s="16">
        <v>0.5616527</v>
      </c>
      <c r="AC5" s="16">
        <v>0.22142819999999999</v>
      </c>
      <c r="AD5" s="16">
        <v>0.1276534</v>
      </c>
      <c r="AE5" s="16">
        <v>13200998</v>
      </c>
      <c r="AF5" s="16">
        <v>2</v>
      </c>
      <c r="AG5" s="16">
        <v>0.2198224</v>
      </c>
      <c r="AH5" s="16">
        <v>-0.66367169999999998</v>
      </c>
      <c r="AI5" s="16">
        <v>-0.6400304</v>
      </c>
    </row>
    <row r="6" spans="1:35" x14ac:dyDescent="0.25">
      <c r="A6" s="16">
        <f t="shared" si="1"/>
        <v>1</v>
      </c>
      <c r="B6" s="16">
        <f t="shared" si="2"/>
        <v>1</v>
      </c>
      <c r="D6" s="16" t="s">
        <v>121</v>
      </c>
      <c r="E6" s="17">
        <f t="shared" si="3"/>
        <v>-0.33589095000000002</v>
      </c>
      <c r="F6" s="17">
        <f t="shared" si="0"/>
        <v>-0.2023055</v>
      </c>
      <c r="G6" s="17">
        <f t="shared" si="0"/>
        <v>-6.8720000000000003E-2</v>
      </c>
      <c r="H6" s="17">
        <f t="shared" si="0"/>
        <v>-0.46289485000000002</v>
      </c>
      <c r="I6" s="17">
        <f t="shared" si="0"/>
        <v>-0.37012390000000001</v>
      </c>
      <c r="J6" s="17">
        <f t="shared" si="0"/>
        <v>-0.27735294999999999</v>
      </c>
      <c r="L6" s="16">
        <f t="shared" si="4"/>
        <v>1</v>
      </c>
      <c r="M6" s="16">
        <f t="shared" si="5"/>
        <v>1</v>
      </c>
      <c r="N6" s="16" t="s">
        <v>121</v>
      </c>
      <c r="O6" s="16">
        <v>-0.67178190000000004</v>
      </c>
      <c r="P6" s="16">
        <v>-0.404611</v>
      </c>
      <c r="Q6" s="16">
        <v>-0.13744000000000001</v>
      </c>
      <c r="R6" s="16">
        <v>-0.92578970000000005</v>
      </c>
      <c r="S6" s="16">
        <v>-0.74024780000000001</v>
      </c>
      <c r="T6" s="16">
        <v>-0.55470589999999997</v>
      </c>
      <c r="U6" s="16">
        <v>9.4664200000000004E-2</v>
      </c>
      <c r="V6" s="16">
        <v>0.13631170000000001</v>
      </c>
      <c r="W6" s="16">
        <v>1576952</v>
      </c>
      <c r="X6" s="16">
        <v>16980</v>
      </c>
      <c r="Y6" s="16">
        <v>0.24869669999999999</v>
      </c>
      <c r="Z6" s="16">
        <v>0.54307320000000003</v>
      </c>
      <c r="AA6" s="16">
        <v>-0.27920089999999997</v>
      </c>
      <c r="AB6" s="16">
        <v>0.2453707</v>
      </c>
      <c r="AC6" s="16">
        <v>0.1338193</v>
      </c>
      <c r="AD6" s="16">
        <v>-1.6915099999999999E-2</v>
      </c>
      <c r="AE6" s="16">
        <v>9618502</v>
      </c>
      <c r="AF6" s="16">
        <v>3</v>
      </c>
      <c r="AG6" s="16">
        <v>0.28167229999999999</v>
      </c>
      <c r="AH6" s="16">
        <v>-7.8197210000000004</v>
      </c>
      <c r="AI6" s="16">
        <v>-2.9682780000000002</v>
      </c>
    </row>
    <row r="7" spans="1:35" x14ac:dyDescent="0.25">
      <c r="A7" s="16">
        <f t="shared" si="1"/>
        <v>1</v>
      </c>
      <c r="B7" s="16">
        <f t="shared" si="2"/>
        <v>1</v>
      </c>
      <c r="D7" s="16" t="s">
        <v>122</v>
      </c>
      <c r="E7" s="17">
        <f t="shared" si="3"/>
        <v>-0.21187565</v>
      </c>
      <c r="F7" s="17">
        <f t="shared" si="0"/>
        <v>-2.5339899999999999E-2</v>
      </c>
      <c r="G7" s="17">
        <f t="shared" si="0"/>
        <v>0.16119585</v>
      </c>
      <c r="H7" s="17">
        <f t="shared" si="0"/>
        <v>-0.41375984999999998</v>
      </c>
      <c r="I7" s="17">
        <f t="shared" si="0"/>
        <v>-0.2616231</v>
      </c>
      <c r="J7" s="17">
        <f t="shared" si="0"/>
        <v>-0.10948635</v>
      </c>
      <c r="L7" s="16">
        <f t="shared" si="4"/>
        <v>1</v>
      </c>
      <c r="M7" s="16">
        <f t="shared" si="5"/>
        <v>1</v>
      </c>
      <c r="N7" s="16" t="s">
        <v>122</v>
      </c>
      <c r="O7" s="16">
        <v>-0.4237513</v>
      </c>
      <c r="P7" s="16">
        <v>-5.0679799999999997E-2</v>
      </c>
      <c r="Q7" s="16">
        <v>0.3223917</v>
      </c>
      <c r="R7" s="16">
        <v>-0.82751969999999997</v>
      </c>
      <c r="S7" s="16">
        <v>-0.52324619999999999</v>
      </c>
      <c r="T7" s="16">
        <v>-0.21897269999999999</v>
      </c>
      <c r="U7" s="16">
        <v>0.15524160000000001</v>
      </c>
      <c r="V7" s="16">
        <v>0.1903426</v>
      </c>
      <c r="W7" s="16">
        <v>1220934</v>
      </c>
      <c r="X7" s="16">
        <v>19100</v>
      </c>
      <c r="Y7" s="16">
        <v>9.9246299999999996E-2</v>
      </c>
      <c r="Z7" s="16">
        <v>0.28487079999999998</v>
      </c>
      <c r="AA7" s="16">
        <v>-0.63692159999999998</v>
      </c>
      <c r="AB7" s="16">
        <v>0.4100413</v>
      </c>
      <c r="AC7" s="16">
        <v>0.2670824</v>
      </c>
      <c r="AD7" s="16">
        <v>-0.1134402</v>
      </c>
      <c r="AE7" s="16">
        <v>7637387</v>
      </c>
      <c r="AF7" s="16">
        <v>4</v>
      </c>
      <c r="AG7" s="16">
        <v>0.16444810000000001</v>
      </c>
      <c r="AH7" s="16">
        <v>-3.3705289999999999</v>
      </c>
      <c r="AI7" s="16">
        <v>-0.26625589999999999</v>
      </c>
    </row>
    <row r="8" spans="1:35" x14ac:dyDescent="0.25">
      <c r="A8" s="16">
        <f t="shared" si="1"/>
        <v>1</v>
      </c>
      <c r="B8" s="16">
        <f t="shared" si="2"/>
        <v>1</v>
      </c>
      <c r="D8" s="16" t="s">
        <v>123</v>
      </c>
      <c r="E8" s="17">
        <f t="shared" si="3"/>
        <v>-0.24434685</v>
      </c>
      <c r="F8" s="17">
        <f t="shared" si="0"/>
        <v>-6.2271149999999997E-2</v>
      </c>
      <c r="G8" s="17">
        <f t="shared" si="0"/>
        <v>0.11980449999999999</v>
      </c>
      <c r="H8" s="17">
        <f t="shared" si="0"/>
        <v>-0.45504169999999999</v>
      </c>
      <c r="I8" s="17">
        <f t="shared" si="0"/>
        <v>-0.25669884999999998</v>
      </c>
      <c r="J8" s="17">
        <f t="shared" si="0"/>
        <v>-5.8355999999999998E-2</v>
      </c>
      <c r="L8" s="16">
        <f t="shared" si="4"/>
        <v>1</v>
      </c>
      <c r="M8" s="16">
        <f t="shared" si="5"/>
        <v>1</v>
      </c>
      <c r="N8" s="16" t="s">
        <v>123</v>
      </c>
      <c r="O8" s="16">
        <v>-0.48869370000000001</v>
      </c>
      <c r="P8" s="16">
        <v>-0.12454229999999999</v>
      </c>
      <c r="Q8" s="16">
        <v>0.23960899999999999</v>
      </c>
      <c r="R8" s="16">
        <v>-0.91008339999999999</v>
      </c>
      <c r="S8" s="16">
        <v>-0.51339769999999996</v>
      </c>
      <c r="T8" s="16">
        <v>-0.116712</v>
      </c>
      <c r="U8" s="16">
        <v>0.20239070000000001</v>
      </c>
      <c r="V8" s="16">
        <v>0.1857915</v>
      </c>
      <c r="W8" s="16">
        <v>1237934</v>
      </c>
      <c r="X8" s="16">
        <v>26420</v>
      </c>
      <c r="Y8" s="16">
        <v>0.1003849</v>
      </c>
      <c r="Z8" s="16">
        <v>0.2986782</v>
      </c>
      <c r="AA8" s="16">
        <v>-0.23714370000000001</v>
      </c>
      <c r="AB8" s="16">
        <v>0.65269739999999998</v>
      </c>
      <c r="AC8" s="16">
        <v>0.22700029999999999</v>
      </c>
      <c r="AD8" s="16">
        <v>0.20777689999999999</v>
      </c>
      <c r="AE8" s="16">
        <v>7122240</v>
      </c>
      <c r="AF8" s="16">
        <v>5</v>
      </c>
      <c r="AG8" s="16">
        <v>0.17683740000000001</v>
      </c>
      <c r="AH8" s="16">
        <v>-2.536667</v>
      </c>
      <c r="AI8" s="16">
        <v>-0.67033379999999998</v>
      </c>
    </row>
    <row r="9" spans="1:35" x14ac:dyDescent="0.25">
      <c r="A9" s="16">
        <f t="shared" si="1"/>
        <v>0</v>
      </c>
      <c r="B9" s="16">
        <f t="shared" si="2"/>
        <v>1</v>
      </c>
      <c r="D9" s="16" t="s">
        <v>124</v>
      </c>
      <c r="E9" s="17">
        <f t="shared" si="3"/>
        <v>-4.1017749999999999E-2</v>
      </c>
      <c r="F9" s="17">
        <f t="shared" si="0"/>
        <v>0.15920585000000001</v>
      </c>
      <c r="G9" s="17">
        <f t="shared" si="0"/>
        <v>0.35942950000000001</v>
      </c>
      <c r="H9" s="17">
        <f t="shared" si="0"/>
        <v>-0.15304475000000001</v>
      </c>
      <c r="I9" s="17">
        <f t="shared" si="0"/>
        <v>-7.8257850000000004E-2</v>
      </c>
      <c r="J9" s="17">
        <f t="shared" si="0"/>
        <v>-3.47095E-3</v>
      </c>
      <c r="L9" s="16">
        <f t="shared" si="4"/>
        <v>1</v>
      </c>
      <c r="M9" s="16">
        <f t="shared" si="5"/>
        <v>1</v>
      </c>
      <c r="N9" s="16" t="s">
        <v>124</v>
      </c>
      <c r="O9" s="16">
        <v>-8.2035499999999997E-2</v>
      </c>
      <c r="P9" s="16">
        <v>0.31841170000000002</v>
      </c>
      <c r="Q9" s="16">
        <v>0.71885900000000003</v>
      </c>
      <c r="R9" s="16">
        <v>-0.30608950000000001</v>
      </c>
      <c r="S9" s="16">
        <v>-0.15651570000000001</v>
      </c>
      <c r="T9" s="16">
        <v>-6.9419E-3</v>
      </c>
      <c r="U9" s="16">
        <v>7.6313199999999998E-2</v>
      </c>
      <c r="V9" s="16">
        <v>0.20430980000000001</v>
      </c>
      <c r="W9" s="16">
        <v>1562340</v>
      </c>
      <c r="X9" s="16">
        <v>47900</v>
      </c>
      <c r="Y9" s="16">
        <v>0.2004792</v>
      </c>
      <c r="Z9" s="16">
        <v>0.48770370000000002</v>
      </c>
      <c r="AA9" s="16">
        <v>-0.47643930000000001</v>
      </c>
      <c r="AB9" s="16">
        <v>0.29593580000000003</v>
      </c>
      <c r="AC9" s="16">
        <v>0.1970345</v>
      </c>
      <c r="AD9" s="16">
        <v>-9.0251799999999993E-2</v>
      </c>
      <c r="AE9" s="16">
        <v>6385162</v>
      </c>
      <c r="AF9" s="16">
        <v>6</v>
      </c>
      <c r="AG9" s="16">
        <v>0.18172260000000001</v>
      </c>
      <c r="AH9" s="16">
        <v>-2.0509659999999998</v>
      </c>
      <c r="AI9" s="16">
        <v>1.5584750000000001</v>
      </c>
    </row>
    <row r="10" spans="1:35" x14ac:dyDescent="0.25">
      <c r="A10" s="16">
        <f t="shared" si="1"/>
        <v>0</v>
      </c>
      <c r="B10" s="16">
        <f t="shared" si="2"/>
        <v>1</v>
      </c>
      <c r="D10" s="16" t="s">
        <v>125</v>
      </c>
      <c r="E10" s="17">
        <f t="shared" si="3"/>
        <v>-0.10174664999999999</v>
      </c>
      <c r="F10" s="17">
        <f t="shared" si="0"/>
        <v>4.4116450000000001E-2</v>
      </c>
      <c r="G10" s="17">
        <f t="shared" si="0"/>
        <v>0.1899795</v>
      </c>
      <c r="H10" s="17">
        <f t="shared" si="0"/>
        <v>-0.53908</v>
      </c>
      <c r="I10" s="17">
        <f t="shared" si="0"/>
        <v>-0.42824505000000002</v>
      </c>
      <c r="J10" s="17">
        <f t="shared" si="0"/>
        <v>-0.31741000000000003</v>
      </c>
      <c r="L10" s="16">
        <f t="shared" si="4"/>
        <v>1</v>
      </c>
      <c r="M10" s="16">
        <f t="shared" si="5"/>
        <v>1</v>
      </c>
      <c r="N10" s="16" t="s">
        <v>125</v>
      </c>
      <c r="O10" s="16">
        <v>-0.20349329999999999</v>
      </c>
      <c r="P10" s="16">
        <v>8.8232900000000003E-2</v>
      </c>
      <c r="Q10" s="16">
        <v>0.37995899999999999</v>
      </c>
      <c r="R10" s="16">
        <v>-1.07816</v>
      </c>
      <c r="S10" s="16">
        <v>-0.85649010000000003</v>
      </c>
      <c r="T10" s="16">
        <v>-0.63482000000000005</v>
      </c>
      <c r="U10" s="16">
        <v>0.113097</v>
      </c>
      <c r="V10" s="16">
        <v>0.1488399</v>
      </c>
      <c r="W10" s="16">
        <v>1273120</v>
      </c>
      <c r="X10" s="16">
        <v>37980</v>
      </c>
      <c r="Y10" s="16">
        <v>0.20129859999999999</v>
      </c>
      <c r="Z10" s="16">
        <v>0.4780547</v>
      </c>
      <c r="AA10" s="16">
        <v>4.99712E-2</v>
      </c>
      <c r="AB10" s="16">
        <v>0.9109756</v>
      </c>
      <c r="AC10" s="16">
        <v>0.21964400000000001</v>
      </c>
      <c r="AD10" s="16">
        <v>0.48047339999999999</v>
      </c>
      <c r="AE10" s="16">
        <v>6245051</v>
      </c>
      <c r="AF10" s="16">
        <v>7</v>
      </c>
      <c r="AG10" s="16">
        <v>0.2301319</v>
      </c>
      <c r="AH10" s="16">
        <v>-7.5730589999999998</v>
      </c>
      <c r="AI10" s="16">
        <v>0.59280390000000005</v>
      </c>
    </row>
    <row r="11" spans="1:35" x14ac:dyDescent="0.25">
      <c r="A11" s="16">
        <f t="shared" si="1"/>
        <v>1</v>
      </c>
      <c r="B11" s="16">
        <f t="shared" si="2"/>
        <v>1</v>
      </c>
      <c r="D11" s="16" t="s">
        <v>126</v>
      </c>
      <c r="E11" s="17">
        <f t="shared" si="3"/>
        <v>-0.32987470000000002</v>
      </c>
      <c r="F11" s="17">
        <f t="shared" si="0"/>
        <v>-0.14160329999999999</v>
      </c>
      <c r="G11" s="17">
        <f t="shared" si="0"/>
        <v>4.6668050000000003E-2</v>
      </c>
      <c r="H11" s="17">
        <f t="shared" si="0"/>
        <v>-0.43100349999999998</v>
      </c>
      <c r="I11" s="17">
        <f t="shared" si="0"/>
        <v>-0.30398475000000003</v>
      </c>
      <c r="J11" s="17">
        <f t="shared" si="0"/>
        <v>-0.17696605000000001</v>
      </c>
      <c r="L11" s="16">
        <f t="shared" si="4"/>
        <v>1</v>
      </c>
      <c r="M11" s="16">
        <f t="shared" si="5"/>
        <v>1</v>
      </c>
      <c r="N11" s="16" t="s">
        <v>126</v>
      </c>
      <c r="O11" s="16">
        <v>-0.65974940000000004</v>
      </c>
      <c r="P11" s="16">
        <v>-0.28320659999999998</v>
      </c>
      <c r="Q11" s="16">
        <v>9.3336100000000005E-2</v>
      </c>
      <c r="R11" s="16">
        <v>-0.86200699999999997</v>
      </c>
      <c r="S11" s="16">
        <v>-0.60796950000000005</v>
      </c>
      <c r="T11" s="16">
        <v>-0.35393210000000003</v>
      </c>
      <c r="U11" s="16">
        <v>0.1296109</v>
      </c>
      <c r="V11" s="16">
        <v>0.1921137</v>
      </c>
      <c r="W11" s="16">
        <v>1194334</v>
      </c>
      <c r="X11" s="16">
        <v>33100</v>
      </c>
      <c r="Y11" s="16">
        <v>0.15900049999999999</v>
      </c>
      <c r="Z11" s="16">
        <v>0.41982390000000003</v>
      </c>
      <c r="AA11" s="16">
        <v>-0.48994179999999998</v>
      </c>
      <c r="AB11" s="16">
        <v>0.19286049999999999</v>
      </c>
      <c r="AC11" s="16">
        <v>0.17418420000000001</v>
      </c>
      <c r="AD11" s="16">
        <v>-0.14854059999999999</v>
      </c>
      <c r="AE11" s="16">
        <v>6138333</v>
      </c>
      <c r="AF11" s="16">
        <v>8</v>
      </c>
      <c r="AG11" s="16">
        <v>0.2410967</v>
      </c>
      <c r="AH11" s="16">
        <v>-4.6907269999999999</v>
      </c>
      <c r="AI11" s="16">
        <v>-1.474162</v>
      </c>
    </row>
    <row r="12" spans="1:35" x14ac:dyDescent="0.25">
      <c r="A12" s="16">
        <f t="shared" si="1"/>
        <v>0</v>
      </c>
      <c r="B12" s="16">
        <f t="shared" si="2"/>
        <v>1</v>
      </c>
      <c r="D12" s="16" t="s">
        <v>127</v>
      </c>
      <c r="E12" s="17">
        <f t="shared" si="3"/>
        <v>-0.11616994999999999</v>
      </c>
      <c r="F12" s="17">
        <f t="shared" si="0"/>
        <v>3.01008E-2</v>
      </c>
      <c r="G12" s="17">
        <f t="shared" si="0"/>
        <v>0.17637154999999999</v>
      </c>
      <c r="H12" s="17">
        <f t="shared" si="0"/>
        <v>-0.37730190000000002</v>
      </c>
      <c r="I12" s="17">
        <f t="shared" si="0"/>
        <v>-0.28208254999999999</v>
      </c>
      <c r="J12" s="17">
        <f t="shared" si="0"/>
        <v>-0.18686320000000001</v>
      </c>
      <c r="L12" s="16">
        <f t="shared" si="4"/>
        <v>1</v>
      </c>
      <c r="M12" s="16">
        <f t="shared" si="5"/>
        <v>1</v>
      </c>
      <c r="N12" s="16" t="s">
        <v>127</v>
      </c>
      <c r="O12" s="16">
        <v>-0.23233989999999999</v>
      </c>
      <c r="P12" s="16">
        <v>6.0201600000000001E-2</v>
      </c>
      <c r="Q12" s="16">
        <v>0.35274309999999998</v>
      </c>
      <c r="R12" s="16">
        <v>-0.75460380000000005</v>
      </c>
      <c r="S12" s="16">
        <v>-0.56416509999999997</v>
      </c>
      <c r="T12" s="16">
        <v>-0.37372640000000001</v>
      </c>
      <c r="U12" s="16">
        <v>9.7162600000000002E-2</v>
      </c>
      <c r="V12" s="16">
        <v>0.1492559</v>
      </c>
      <c r="W12" s="16">
        <v>2048212</v>
      </c>
      <c r="X12" s="16">
        <v>12060</v>
      </c>
      <c r="Y12" s="16">
        <v>0.21886520000000001</v>
      </c>
      <c r="Z12" s="16">
        <v>0.54584100000000002</v>
      </c>
      <c r="AA12" s="16">
        <v>-0.2572508</v>
      </c>
      <c r="AB12" s="16">
        <v>0.33528599999999997</v>
      </c>
      <c r="AC12" s="16">
        <v>0.15115729999999999</v>
      </c>
      <c r="AD12" s="16">
        <v>3.90176E-2</v>
      </c>
      <c r="AE12" s="16">
        <v>6089815</v>
      </c>
      <c r="AF12" s="16">
        <v>9</v>
      </c>
      <c r="AG12" s="16">
        <v>0.19894980000000001</v>
      </c>
      <c r="AH12" s="16">
        <v>-5.8064020000000003</v>
      </c>
      <c r="AI12" s="16">
        <v>0.4033448</v>
      </c>
    </row>
    <row r="13" spans="1:35" x14ac:dyDescent="0.25">
      <c r="A13" s="16">
        <f t="shared" si="1"/>
        <v>0</v>
      </c>
      <c r="B13" s="16">
        <f t="shared" si="2"/>
        <v>1</v>
      </c>
      <c r="D13" s="16" t="s">
        <v>128</v>
      </c>
      <c r="E13" s="17">
        <f t="shared" si="3"/>
        <v>-7.3167449999999995E-2</v>
      </c>
      <c r="F13" s="17">
        <f t="shared" si="0"/>
        <v>0.20609710000000001</v>
      </c>
      <c r="G13" s="17">
        <f t="shared" si="0"/>
        <v>0.48536170000000001</v>
      </c>
      <c r="H13" s="17">
        <f t="shared" si="0"/>
        <v>-0.18458205</v>
      </c>
      <c r="I13" s="17">
        <f t="shared" si="0"/>
        <v>-5.3097350000000001E-2</v>
      </c>
      <c r="J13" s="17">
        <f t="shared" si="0"/>
        <v>7.8387399999999996E-2</v>
      </c>
      <c r="L13" s="16">
        <f t="shared" si="4"/>
        <v>0</v>
      </c>
      <c r="M13" s="16">
        <f t="shared" si="5"/>
        <v>0</v>
      </c>
      <c r="N13" s="16" t="s">
        <v>128</v>
      </c>
      <c r="O13" s="16">
        <v>-0.14633489999999999</v>
      </c>
      <c r="P13" s="16">
        <v>0.41219420000000001</v>
      </c>
      <c r="Q13" s="16">
        <v>0.97072340000000001</v>
      </c>
      <c r="R13" s="16">
        <v>-0.3691641</v>
      </c>
      <c r="S13" s="16">
        <v>-0.1061947</v>
      </c>
      <c r="T13" s="16">
        <v>0.15677479999999999</v>
      </c>
      <c r="U13" s="16">
        <v>0.13416810000000001</v>
      </c>
      <c r="V13" s="16">
        <v>0.28496379999999999</v>
      </c>
      <c r="W13" s="16">
        <v>364054</v>
      </c>
      <c r="X13" s="16">
        <v>14460</v>
      </c>
      <c r="Y13" s="16">
        <v>0.1285848</v>
      </c>
      <c r="Z13" s="16">
        <v>0.29367890000000002</v>
      </c>
      <c r="AA13" s="16">
        <v>-1.046861</v>
      </c>
      <c r="AB13" s="16">
        <v>0.55835630000000003</v>
      </c>
      <c r="AC13" s="16">
        <v>0.40949419999999997</v>
      </c>
      <c r="AD13" s="16">
        <v>-0.24425240000000001</v>
      </c>
      <c r="AE13" s="16">
        <v>4941632</v>
      </c>
      <c r="AF13" s="16">
        <v>10</v>
      </c>
      <c r="AG13" s="16">
        <v>0.21438760000000001</v>
      </c>
      <c r="AH13" s="16">
        <v>-0.7915046</v>
      </c>
      <c r="AI13" s="16">
        <v>1.4464790000000001</v>
      </c>
    </row>
    <row r="14" spans="1:35" x14ac:dyDescent="0.25">
      <c r="A14" s="16">
        <f t="shared" si="1"/>
        <v>0</v>
      </c>
      <c r="B14" s="16">
        <f t="shared" si="2"/>
        <v>1</v>
      </c>
      <c r="D14" s="16" t="s">
        <v>129</v>
      </c>
      <c r="E14" s="17">
        <f t="shared" si="3"/>
        <v>-0.16053195000000001</v>
      </c>
      <c r="F14" s="17">
        <f t="shared" si="0"/>
        <v>5.6893350000000002E-2</v>
      </c>
      <c r="G14" s="17">
        <f t="shared" si="0"/>
        <v>0.27431865</v>
      </c>
      <c r="H14" s="17">
        <f t="shared" si="0"/>
        <v>-0.42749365</v>
      </c>
      <c r="I14" s="17">
        <f t="shared" si="0"/>
        <v>-0.28126449999999997</v>
      </c>
      <c r="J14" s="17">
        <f t="shared" si="0"/>
        <v>-0.1350353</v>
      </c>
      <c r="L14" s="16">
        <f t="shared" si="4"/>
        <v>1</v>
      </c>
      <c r="M14" s="16">
        <f t="shared" si="5"/>
        <v>1</v>
      </c>
      <c r="N14" s="16" t="s">
        <v>129</v>
      </c>
      <c r="O14" s="16">
        <v>-0.32106390000000001</v>
      </c>
      <c r="P14" s="16">
        <v>0.1137867</v>
      </c>
      <c r="Q14" s="16">
        <v>0.54863729999999999</v>
      </c>
      <c r="R14" s="16">
        <v>-0.85498730000000001</v>
      </c>
      <c r="S14" s="16">
        <v>-0.56252899999999995</v>
      </c>
      <c r="T14" s="16">
        <v>-0.27007059999999999</v>
      </c>
      <c r="U14" s="16">
        <v>0.1492134</v>
      </c>
      <c r="V14" s="16">
        <v>0.22186259999999999</v>
      </c>
      <c r="W14" s="16">
        <v>961076</v>
      </c>
      <c r="X14" s="16">
        <v>19820</v>
      </c>
      <c r="Y14" s="16">
        <v>0.28752169999999999</v>
      </c>
      <c r="Z14" s="16">
        <v>0.62398439999999999</v>
      </c>
      <c r="AA14" s="16">
        <v>-0.60382460000000004</v>
      </c>
      <c r="AB14" s="16">
        <v>0.1081452</v>
      </c>
      <c r="AC14" s="16">
        <v>0.18162490000000001</v>
      </c>
      <c r="AD14" s="16">
        <v>-0.2478397</v>
      </c>
      <c r="AE14" s="16">
        <v>4392041</v>
      </c>
      <c r="AF14" s="16">
        <v>14</v>
      </c>
      <c r="AG14" s="16">
        <v>0.32325189999999998</v>
      </c>
      <c r="AH14" s="16">
        <v>-3.769962</v>
      </c>
      <c r="AI14" s="16">
        <v>0.51287020000000005</v>
      </c>
    </row>
    <row r="15" spans="1:35" x14ac:dyDescent="0.25">
      <c r="A15" s="16">
        <f t="shared" si="1"/>
        <v>0</v>
      </c>
      <c r="B15" s="16">
        <f t="shared" si="2"/>
        <v>1</v>
      </c>
      <c r="D15" s="16" t="s">
        <v>130</v>
      </c>
      <c r="E15" s="17">
        <f t="shared" si="3"/>
        <v>-0.44901514999999997</v>
      </c>
      <c r="F15" s="17">
        <f t="shared" si="0"/>
        <v>0.20117260000000001</v>
      </c>
      <c r="G15" s="17">
        <f t="shared" si="0"/>
        <v>0.85136049999999996</v>
      </c>
      <c r="H15" s="17">
        <f t="shared" si="0"/>
        <v>-0.23008865000000001</v>
      </c>
      <c r="I15" s="17">
        <f t="shared" si="0"/>
        <v>-3.6142349999999997E-2</v>
      </c>
      <c r="J15" s="17">
        <f t="shared" si="0"/>
        <v>0.157804</v>
      </c>
      <c r="L15" s="16">
        <f>IF(J15&lt;0,1,0)</f>
        <v>0</v>
      </c>
      <c r="M15" s="16">
        <f t="shared" si="5"/>
        <v>0</v>
      </c>
      <c r="N15" s="16" t="s">
        <v>130</v>
      </c>
      <c r="O15" s="16">
        <v>-0.89803029999999995</v>
      </c>
      <c r="P15" s="16">
        <v>0.40234520000000001</v>
      </c>
      <c r="Q15" s="16">
        <v>1.7027209999999999</v>
      </c>
      <c r="R15" s="16">
        <v>-0.46017730000000001</v>
      </c>
      <c r="S15" s="16">
        <v>-7.2284699999999993E-2</v>
      </c>
      <c r="T15" s="16">
        <v>0.315608</v>
      </c>
      <c r="U15" s="16">
        <v>0.19790440000000001</v>
      </c>
      <c r="V15" s="16">
        <v>0.66345690000000002</v>
      </c>
      <c r="W15" s="16">
        <v>337652</v>
      </c>
      <c r="X15" s="16">
        <v>33460</v>
      </c>
      <c r="Y15" s="16">
        <v>6.2132899999999998E-2</v>
      </c>
      <c r="Z15" s="16">
        <v>0.1819035</v>
      </c>
      <c r="AA15" s="16">
        <v>-1.184258</v>
      </c>
      <c r="AB15" s="16">
        <v>1.9173009999999999</v>
      </c>
      <c r="AC15" s="16">
        <v>0.79121390000000003</v>
      </c>
      <c r="AD15" s="16">
        <v>0.3665216</v>
      </c>
      <c r="AE15" s="16">
        <v>3690261</v>
      </c>
      <c r="AF15" s="16">
        <v>16</v>
      </c>
      <c r="AG15" s="16">
        <v>0.1249493</v>
      </c>
      <c r="AH15" s="16">
        <v>-0.36525049999999998</v>
      </c>
      <c r="AI15" s="16">
        <v>0.60643760000000002</v>
      </c>
    </row>
    <row r="16" spans="1:35" x14ac:dyDescent="0.25">
      <c r="A16" s="16">
        <f t="shared" si="1"/>
        <v>0</v>
      </c>
      <c r="B16" s="16">
        <f t="shared" si="2"/>
        <v>0</v>
      </c>
      <c r="D16" s="16" t="s">
        <v>131</v>
      </c>
      <c r="E16" s="17">
        <f t="shared" si="3"/>
        <v>-0.12888749999999999</v>
      </c>
      <c r="F16" s="17">
        <f t="shared" si="0"/>
        <v>0.16456445</v>
      </c>
      <c r="G16" s="17">
        <f t="shared" si="0"/>
        <v>0.45801635000000002</v>
      </c>
      <c r="H16" s="17">
        <f t="shared" si="0"/>
        <v>-0.1538408</v>
      </c>
      <c r="I16" s="17">
        <f t="shared" si="0"/>
        <v>3.8941299999999998E-2</v>
      </c>
      <c r="J16" s="17">
        <f t="shared" si="0"/>
        <v>0.2317234</v>
      </c>
      <c r="L16" s="16">
        <f t="shared" si="4"/>
        <v>0</v>
      </c>
      <c r="M16" s="16">
        <f t="shared" si="5"/>
        <v>0</v>
      </c>
      <c r="N16" s="16" t="s">
        <v>131</v>
      </c>
      <c r="O16" s="16">
        <v>-0.25777499999999998</v>
      </c>
      <c r="P16" s="16">
        <v>0.3291289</v>
      </c>
      <c r="Q16" s="16">
        <v>0.91603270000000003</v>
      </c>
      <c r="R16" s="16">
        <v>-0.3076816</v>
      </c>
      <c r="S16" s="16">
        <v>7.7882599999999996E-2</v>
      </c>
      <c r="T16" s="16">
        <v>0.46344679999999999</v>
      </c>
      <c r="U16" s="16">
        <v>0.19671640000000001</v>
      </c>
      <c r="V16" s="16">
        <v>0.2994407</v>
      </c>
      <c r="W16" s="16">
        <v>375855</v>
      </c>
      <c r="X16" s="16">
        <v>45300</v>
      </c>
      <c r="Y16" s="16">
        <v>8.8748300000000002E-2</v>
      </c>
      <c r="Z16" s="16">
        <v>0.2431103</v>
      </c>
      <c r="AA16" s="16">
        <v>-0.16537389999999999</v>
      </c>
      <c r="AB16" s="16">
        <v>1.2682549999999999</v>
      </c>
      <c r="AC16" s="16">
        <v>0.36572159999999998</v>
      </c>
      <c r="AD16" s="16">
        <v>0.5514405</v>
      </c>
      <c r="AE16" s="16">
        <v>3175275</v>
      </c>
      <c r="AF16" s="16">
        <v>18</v>
      </c>
      <c r="AG16" s="16">
        <v>0.1217216</v>
      </c>
      <c r="AH16" s="16">
        <v>0.39591310000000002</v>
      </c>
      <c r="AI16" s="16">
        <v>1.099145</v>
      </c>
    </row>
    <row r="17" spans="1:35" x14ac:dyDescent="0.25">
      <c r="A17" s="16">
        <f t="shared" si="1"/>
        <v>1</v>
      </c>
      <c r="B17" s="16">
        <f t="shared" si="2"/>
        <v>1</v>
      </c>
      <c r="D17" s="16" t="s">
        <v>132</v>
      </c>
      <c r="E17" s="17">
        <f t="shared" si="3"/>
        <v>-0.41326125000000002</v>
      </c>
      <c r="F17" s="17">
        <f t="shared" si="0"/>
        <v>-4.6538349999999999E-2</v>
      </c>
      <c r="G17" s="17">
        <f t="shared" si="0"/>
        <v>0.32018455000000001</v>
      </c>
      <c r="H17" s="17">
        <f t="shared" si="0"/>
        <v>-0.36401889999999998</v>
      </c>
      <c r="I17" s="17">
        <f t="shared" si="0"/>
        <v>-0.20601375</v>
      </c>
      <c r="J17" s="17">
        <f t="shared" si="0"/>
        <v>-4.8008599999999998E-2</v>
      </c>
      <c r="L17" s="16">
        <f t="shared" si="4"/>
        <v>1</v>
      </c>
      <c r="M17" s="16">
        <f t="shared" si="5"/>
        <v>1</v>
      </c>
      <c r="N17" s="16" t="s">
        <v>132</v>
      </c>
      <c r="O17" s="16">
        <v>-0.82652250000000005</v>
      </c>
      <c r="P17" s="16">
        <v>-9.3076699999999998E-2</v>
      </c>
      <c r="Q17" s="16">
        <v>0.64036910000000002</v>
      </c>
      <c r="R17" s="16">
        <v>-0.72803779999999996</v>
      </c>
      <c r="S17" s="16">
        <v>-0.41202749999999999</v>
      </c>
      <c r="T17" s="16">
        <v>-9.6017199999999997E-2</v>
      </c>
      <c r="U17" s="16">
        <v>0.1612297</v>
      </c>
      <c r="V17" s="16">
        <v>0.37420700000000001</v>
      </c>
      <c r="W17" s="16">
        <v>811018</v>
      </c>
      <c r="X17" s="16">
        <v>12580</v>
      </c>
      <c r="Y17" s="16">
        <v>0.20651649999999999</v>
      </c>
      <c r="Z17" s="16">
        <v>0.52113350000000003</v>
      </c>
      <c r="AA17" s="16">
        <v>-1.5428409999999999</v>
      </c>
      <c r="AB17" s="16">
        <v>0.12795210000000001</v>
      </c>
      <c r="AC17" s="16">
        <v>0.42622270000000001</v>
      </c>
      <c r="AD17" s="16">
        <v>-0.70744439999999997</v>
      </c>
      <c r="AE17" s="16">
        <v>2844510</v>
      </c>
      <c r="AF17" s="16">
        <v>20</v>
      </c>
      <c r="AG17" s="16">
        <v>0.19163169999999999</v>
      </c>
      <c r="AH17" s="16">
        <v>-2.5555310000000002</v>
      </c>
      <c r="AI17" s="16">
        <v>-0.2487306</v>
      </c>
    </row>
    <row r="18" spans="1:35" x14ac:dyDescent="0.25">
      <c r="A18" s="16">
        <f t="shared" si="1"/>
        <v>1</v>
      </c>
      <c r="B18" s="16">
        <f t="shared" si="2"/>
        <v>1</v>
      </c>
      <c r="D18" s="16" t="s">
        <v>133</v>
      </c>
      <c r="E18" s="17">
        <f t="shared" si="3"/>
        <v>-0.4040916</v>
      </c>
      <c r="F18" s="17">
        <f t="shared" si="0"/>
        <v>-3.1259999999999999E-3</v>
      </c>
      <c r="G18" s="17">
        <f t="shared" si="0"/>
        <v>0.39783954999999999</v>
      </c>
      <c r="H18" s="17">
        <f t="shared" si="0"/>
        <v>-0.46899469999999999</v>
      </c>
      <c r="I18" s="17">
        <f t="shared" si="0"/>
        <v>-0.28937669999999999</v>
      </c>
      <c r="J18" s="17">
        <f t="shared" si="0"/>
        <v>-0.10975865</v>
      </c>
      <c r="L18" s="16">
        <f t="shared" si="4"/>
        <v>1</v>
      </c>
      <c r="M18" s="16">
        <f t="shared" si="5"/>
        <v>1</v>
      </c>
      <c r="N18" s="16" t="s">
        <v>133</v>
      </c>
      <c r="O18" s="16">
        <v>-0.80818319999999999</v>
      </c>
      <c r="P18" s="16">
        <v>-6.2519999999999997E-3</v>
      </c>
      <c r="Q18" s="16">
        <v>0.79567909999999997</v>
      </c>
      <c r="R18" s="16">
        <v>-0.93798939999999997</v>
      </c>
      <c r="S18" s="16">
        <v>-0.57875339999999997</v>
      </c>
      <c r="T18" s="16">
        <v>-0.2195173</v>
      </c>
      <c r="U18" s="16">
        <v>0.18328369999999999</v>
      </c>
      <c r="V18" s="16">
        <v>0.40914850000000003</v>
      </c>
      <c r="W18" s="16">
        <v>506762</v>
      </c>
      <c r="X18" s="16">
        <v>41180</v>
      </c>
      <c r="Y18" s="16">
        <v>0.25478879999999998</v>
      </c>
      <c r="Z18" s="16">
        <v>0.56576700000000002</v>
      </c>
      <c r="AA18" s="16">
        <v>-0.16826340000000001</v>
      </c>
      <c r="AB18" s="16">
        <v>0.38411729999999999</v>
      </c>
      <c r="AC18" s="16">
        <v>0.14091339999999999</v>
      </c>
      <c r="AD18" s="16">
        <v>0.10792690000000001</v>
      </c>
      <c r="AE18" s="16">
        <v>2820253</v>
      </c>
      <c r="AF18" s="16">
        <v>21</v>
      </c>
      <c r="AG18" s="16">
        <v>0.29021079999999999</v>
      </c>
      <c r="AH18" s="16">
        <v>-3.1576909999999998</v>
      </c>
      <c r="AI18" s="16">
        <v>-1.52806E-2</v>
      </c>
    </row>
    <row r="19" spans="1:35" x14ac:dyDescent="0.25">
      <c r="A19" s="16">
        <f t="shared" si="1"/>
        <v>0</v>
      </c>
      <c r="B19" s="16">
        <f t="shared" si="2"/>
        <v>1</v>
      </c>
      <c r="D19" s="16" t="s">
        <v>134</v>
      </c>
      <c r="E19" s="17">
        <f t="shared" si="3"/>
        <v>-0.23927714999999999</v>
      </c>
      <c r="F19" s="17">
        <f t="shared" si="0"/>
        <v>0.23370245000000001</v>
      </c>
      <c r="G19" s="17">
        <f t="shared" si="0"/>
        <v>0.70668200000000003</v>
      </c>
      <c r="H19" s="17">
        <f t="shared" si="0"/>
        <v>-0.61697749999999996</v>
      </c>
      <c r="I19" s="17">
        <f t="shared" si="0"/>
        <v>-0.40852850000000002</v>
      </c>
      <c r="J19" s="17">
        <f t="shared" si="0"/>
        <v>-0.20007929999999999</v>
      </c>
      <c r="L19" s="16">
        <f t="shared" si="4"/>
        <v>1</v>
      </c>
      <c r="M19" s="16">
        <f t="shared" si="5"/>
        <v>1</v>
      </c>
      <c r="N19" s="16" t="s">
        <v>134</v>
      </c>
      <c r="O19" s="16">
        <v>-0.47855429999999999</v>
      </c>
      <c r="P19" s="16">
        <v>0.46740490000000001</v>
      </c>
      <c r="Q19" s="16">
        <v>1.4133640000000001</v>
      </c>
      <c r="R19" s="16">
        <v>-1.2339549999999999</v>
      </c>
      <c r="S19" s="16">
        <v>-0.81705700000000003</v>
      </c>
      <c r="T19" s="16">
        <v>-0.40015859999999998</v>
      </c>
      <c r="U19" s="16">
        <v>0.21270320000000001</v>
      </c>
      <c r="V19" s="16">
        <v>0.48263220000000001</v>
      </c>
      <c r="W19" s="16">
        <v>410855</v>
      </c>
      <c r="X19" s="16">
        <v>36740</v>
      </c>
      <c r="Y19" s="16">
        <v>0.12017120000000001</v>
      </c>
      <c r="Z19" s="16">
        <v>0.31041479999999999</v>
      </c>
      <c r="AA19" s="16">
        <v>-2.2094239999999998</v>
      </c>
      <c r="AB19" s="16">
        <v>0.4850158</v>
      </c>
      <c r="AC19" s="16">
        <v>0.68735710000000005</v>
      </c>
      <c r="AD19" s="16">
        <v>-0.86220410000000003</v>
      </c>
      <c r="AE19" s="16">
        <v>2673376</v>
      </c>
      <c r="AF19" s="16">
        <v>22</v>
      </c>
      <c r="AG19" s="16">
        <v>0.13177839999999999</v>
      </c>
      <c r="AH19" s="16">
        <v>-3.8412999999999999</v>
      </c>
      <c r="AI19" s="16">
        <v>0.96844929999999996</v>
      </c>
    </row>
    <row r="20" spans="1:35" x14ac:dyDescent="0.25">
      <c r="A20" s="16">
        <f t="shared" si="1"/>
        <v>1</v>
      </c>
      <c r="B20" s="16">
        <f t="shared" si="2"/>
        <v>0</v>
      </c>
      <c r="D20" s="16" t="s">
        <v>135</v>
      </c>
      <c r="E20" s="17">
        <f t="shared" si="3"/>
        <v>-0.59626349999999995</v>
      </c>
      <c r="F20" s="17">
        <f t="shared" ref="F20:F23" si="6">P20*0.5</f>
        <v>-0.24634955</v>
      </c>
      <c r="G20" s="17">
        <f t="shared" ref="G20:G23" si="7">Q20*0.5</f>
        <v>0.10356414999999999</v>
      </c>
      <c r="H20" s="17">
        <f t="shared" ref="H20:H23" si="8">R20*0.5</f>
        <v>-0.26163934999999999</v>
      </c>
      <c r="I20" s="17">
        <f t="shared" ref="I20:I23" si="9">S20*0.5</f>
        <v>8.79045E-3</v>
      </c>
      <c r="J20" s="17">
        <f t="shared" ref="J20:J23" si="10">T20*0.5</f>
        <v>0.27922019999999997</v>
      </c>
      <c r="L20" s="16">
        <f t="shared" si="4"/>
        <v>0</v>
      </c>
      <c r="M20" s="16">
        <f t="shared" si="5"/>
        <v>0</v>
      </c>
      <c r="N20" s="16" t="s">
        <v>135</v>
      </c>
      <c r="O20" s="16">
        <v>-1.1925269999999999</v>
      </c>
      <c r="P20" s="16">
        <v>-0.4926991</v>
      </c>
      <c r="Q20" s="16">
        <v>0.20712829999999999</v>
      </c>
      <c r="R20" s="16">
        <v>-0.52327869999999999</v>
      </c>
      <c r="S20" s="16">
        <v>1.75809E-2</v>
      </c>
      <c r="T20" s="16">
        <v>0.55844039999999995</v>
      </c>
      <c r="U20" s="16">
        <v>0.27594869999999999</v>
      </c>
      <c r="V20" s="16">
        <v>0.35705480000000001</v>
      </c>
      <c r="W20" s="16">
        <v>581927</v>
      </c>
      <c r="X20" s="16">
        <v>16740</v>
      </c>
      <c r="Y20" s="16">
        <v>0.1153874</v>
      </c>
      <c r="Z20" s="16">
        <v>0.34747939999999999</v>
      </c>
      <c r="AA20" s="16">
        <v>-0.1613948</v>
      </c>
      <c r="AB20" s="16">
        <v>0.94309699999999996</v>
      </c>
      <c r="AC20" s="16">
        <v>0.28175810000000001</v>
      </c>
      <c r="AD20" s="16">
        <v>0.39085110000000001</v>
      </c>
      <c r="AE20" s="16">
        <v>2660329</v>
      </c>
      <c r="AF20" s="16">
        <v>23</v>
      </c>
      <c r="AG20" s="16">
        <v>0.12543080000000001</v>
      </c>
      <c r="AH20" s="16">
        <v>6.3710600000000006E-2</v>
      </c>
      <c r="AI20" s="16">
        <v>-1.3798980000000001</v>
      </c>
    </row>
    <row r="21" spans="1:35" x14ac:dyDescent="0.25">
      <c r="A21" s="16">
        <f t="shared" si="1"/>
        <v>0</v>
      </c>
      <c r="B21" s="16">
        <f t="shared" si="2"/>
        <v>1</v>
      </c>
      <c r="D21" s="16" t="s">
        <v>136</v>
      </c>
      <c r="E21" s="17">
        <f t="shared" si="3"/>
        <v>-0.43221520000000002</v>
      </c>
      <c r="F21" s="17">
        <f t="shared" si="6"/>
        <v>4.9889749999999997E-2</v>
      </c>
      <c r="G21" s="17">
        <f t="shared" si="7"/>
        <v>0.53199450000000004</v>
      </c>
      <c r="H21" s="17">
        <f t="shared" si="8"/>
        <v>-0.38084829999999997</v>
      </c>
      <c r="I21" s="17">
        <f t="shared" si="9"/>
        <v>-0.11229699999999999</v>
      </c>
      <c r="J21" s="17">
        <f t="shared" si="10"/>
        <v>0.15625425000000001</v>
      </c>
      <c r="L21" s="16">
        <f t="shared" si="4"/>
        <v>0</v>
      </c>
      <c r="M21" s="16">
        <f t="shared" si="5"/>
        <v>0</v>
      </c>
      <c r="N21" s="16" t="s">
        <v>136</v>
      </c>
      <c r="O21" s="16">
        <v>-0.86443040000000004</v>
      </c>
      <c r="P21" s="16">
        <v>9.9779499999999993E-2</v>
      </c>
      <c r="Q21" s="16">
        <v>1.0639890000000001</v>
      </c>
      <c r="R21" s="16">
        <v>-0.76169659999999995</v>
      </c>
      <c r="S21" s="16">
        <v>-0.22459399999999999</v>
      </c>
      <c r="T21" s="16">
        <v>0.31250850000000002</v>
      </c>
      <c r="U21" s="16">
        <v>0.27403189999999999</v>
      </c>
      <c r="V21" s="16">
        <v>0.49194379999999999</v>
      </c>
      <c r="W21" s="16">
        <v>199469</v>
      </c>
      <c r="X21" s="16">
        <v>38300</v>
      </c>
      <c r="Y21" s="16">
        <v>0.106377</v>
      </c>
      <c r="Z21" s="16">
        <v>0.25881399999999999</v>
      </c>
      <c r="AA21" s="16">
        <v>-0.1658221</v>
      </c>
      <c r="AB21" s="16">
        <v>0.63117259999999997</v>
      </c>
      <c r="AC21" s="16">
        <v>0.203315</v>
      </c>
      <c r="AD21" s="16">
        <v>0.2326753</v>
      </c>
      <c r="AE21" s="16">
        <v>2370930</v>
      </c>
      <c r="AF21" s="16">
        <v>27</v>
      </c>
      <c r="AG21" s="16">
        <v>0.1672131</v>
      </c>
      <c r="AH21" s="16">
        <v>-0.81959079999999995</v>
      </c>
      <c r="AI21" s="16">
        <v>0.20282700000000001</v>
      </c>
    </row>
    <row r="22" spans="1:35" x14ac:dyDescent="0.25">
      <c r="A22" s="16">
        <f t="shared" si="1"/>
        <v>1</v>
      </c>
      <c r="B22" s="16">
        <f t="shared" si="2"/>
        <v>1</v>
      </c>
      <c r="D22" s="16" t="s">
        <v>137</v>
      </c>
      <c r="E22" s="17">
        <f t="shared" si="3"/>
        <v>-0.45548975000000003</v>
      </c>
      <c r="F22" s="17">
        <f t="shared" si="6"/>
        <v>-4.3192999999999999E-3</v>
      </c>
      <c r="G22" s="17">
        <f t="shared" si="7"/>
        <v>0.4468511</v>
      </c>
      <c r="H22" s="17">
        <f t="shared" si="8"/>
        <v>-0.39977509999999999</v>
      </c>
      <c r="I22" s="17">
        <f t="shared" si="9"/>
        <v>-0.10879129999999999</v>
      </c>
      <c r="J22" s="17">
        <f t="shared" si="10"/>
        <v>0.18219245000000001</v>
      </c>
      <c r="L22" s="16">
        <f t="shared" si="4"/>
        <v>0</v>
      </c>
      <c r="M22" s="16">
        <f t="shared" si="5"/>
        <v>0</v>
      </c>
      <c r="N22" s="16" t="s">
        <v>137</v>
      </c>
      <c r="O22" s="16">
        <v>-0.91097950000000005</v>
      </c>
      <c r="P22" s="16">
        <v>-8.6385999999999998E-3</v>
      </c>
      <c r="Q22" s="16">
        <v>0.8937022</v>
      </c>
      <c r="R22" s="16">
        <v>-0.79955019999999999</v>
      </c>
      <c r="S22" s="16">
        <v>-0.21758259999999999</v>
      </c>
      <c r="T22" s="16">
        <v>0.36438490000000001</v>
      </c>
      <c r="U22" s="16">
        <v>0.29692220000000002</v>
      </c>
      <c r="V22" s="16">
        <v>0.46037800000000001</v>
      </c>
      <c r="W22" s="16">
        <v>273322</v>
      </c>
      <c r="X22" s="16">
        <v>17140</v>
      </c>
      <c r="Y22" s="16">
        <v>0.1482029</v>
      </c>
      <c r="Z22" s="16">
        <v>0.35826819999999998</v>
      </c>
      <c r="AA22" s="16">
        <v>-0.59619809999999995</v>
      </c>
      <c r="AB22" s="16">
        <v>0.32150489999999998</v>
      </c>
      <c r="AC22" s="16">
        <v>0.23410790000000001</v>
      </c>
      <c r="AD22" s="16">
        <v>-0.13734669999999999</v>
      </c>
      <c r="AE22" s="16">
        <v>2256884</v>
      </c>
      <c r="AF22" s="16">
        <v>30</v>
      </c>
      <c r="AG22" s="16">
        <v>0.19490550000000001</v>
      </c>
      <c r="AH22" s="16">
        <v>-0.73279340000000004</v>
      </c>
      <c r="AI22" s="16">
        <v>-1.8764200000000002E-2</v>
      </c>
    </row>
    <row r="23" spans="1:35" x14ac:dyDescent="0.25">
      <c r="A23" s="16">
        <f t="shared" si="1"/>
        <v>0</v>
      </c>
      <c r="B23" s="16">
        <f t="shared" si="2"/>
        <v>1</v>
      </c>
      <c r="D23" s="16" t="s">
        <v>138</v>
      </c>
      <c r="E23" s="17">
        <f t="shared" si="3"/>
        <v>-0.14049519999999999</v>
      </c>
      <c r="F23" s="17">
        <f t="shared" si="6"/>
        <v>0.24096314999999999</v>
      </c>
      <c r="G23" s="17">
        <f t="shared" si="7"/>
        <v>0.62242149999999996</v>
      </c>
      <c r="H23" s="17">
        <f t="shared" si="8"/>
        <v>-0.35447390000000001</v>
      </c>
      <c r="I23" s="17">
        <f t="shared" si="9"/>
        <v>-1.9452750000000001E-2</v>
      </c>
      <c r="J23" s="17">
        <f t="shared" si="10"/>
        <v>0.31556845</v>
      </c>
      <c r="L23" s="16">
        <f t="shared" si="4"/>
        <v>0</v>
      </c>
      <c r="M23" s="16">
        <f t="shared" si="5"/>
        <v>0</v>
      </c>
      <c r="N23" s="16" t="s">
        <v>138</v>
      </c>
      <c r="O23" s="16">
        <v>-0.28099039999999997</v>
      </c>
      <c r="P23" s="16">
        <v>0.48192629999999997</v>
      </c>
      <c r="Q23" s="16">
        <v>1.2448429999999999</v>
      </c>
      <c r="R23" s="16">
        <v>-0.70894780000000002</v>
      </c>
      <c r="S23" s="16">
        <v>-3.8905500000000003E-2</v>
      </c>
      <c r="T23" s="16">
        <v>0.6311369</v>
      </c>
      <c r="U23" s="16">
        <v>0.34185840000000001</v>
      </c>
      <c r="V23" s="16">
        <v>0.38924320000000001</v>
      </c>
      <c r="W23" s="16">
        <v>262220</v>
      </c>
      <c r="X23" s="16">
        <v>28140</v>
      </c>
      <c r="Y23" s="16">
        <v>0.14446999999999999</v>
      </c>
      <c r="Z23" s="16">
        <v>0.34225329999999998</v>
      </c>
      <c r="AA23" s="16">
        <v>-0.54905280000000001</v>
      </c>
      <c r="AB23" s="16">
        <v>0.22597700000000001</v>
      </c>
      <c r="AC23" s="16">
        <v>0.19771169999999999</v>
      </c>
      <c r="AD23" s="16">
        <v>-0.16153790000000001</v>
      </c>
      <c r="AE23" s="16">
        <v>2192035</v>
      </c>
      <c r="AF23" s="16">
        <v>31</v>
      </c>
      <c r="AG23" s="16">
        <v>0.17594099999999999</v>
      </c>
      <c r="AH23" s="16">
        <v>-0.1138059</v>
      </c>
      <c r="AI23" s="16">
        <v>1.238111</v>
      </c>
    </row>
    <row r="24" spans="1:35" x14ac:dyDescent="0.25">
      <c r="M24" s="16">
        <f t="shared" si="5"/>
        <v>1</v>
      </c>
      <c r="N24" s="16" t="s">
        <v>139</v>
      </c>
      <c r="O24" s="16">
        <v>-0.3325494</v>
      </c>
      <c r="P24" s="16">
        <v>0.7012872</v>
      </c>
      <c r="Q24" s="16">
        <v>1.7351240000000001</v>
      </c>
      <c r="R24" s="16">
        <v>-1.4031880000000001</v>
      </c>
      <c r="S24" s="16">
        <v>-0.97964499999999999</v>
      </c>
      <c r="T24" s="16">
        <v>-0.55610179999999998</v>
      </c>
      <c r="U24" s="16">
        <v>0.21609349999999999</v>
      </c>
      <c r="V24" s="16">
        <v>0.52746769999999998</v>
      </c>
      <c r="W24" s="16">
        <v>334842</v>
      </c>
      <c r="X24" s="16">
        <v>18140</v>
      </c>
      <c r="Y24" s="16">
        <v>0.14031070000000001</v>
      </c>
      <c r="Z24" s="16">
        <v>0.35951680000000003</v>
      </c>
      <c r="AA24" s="16">
        <v>-1.454369</v>
      </c>
      <c r="AB24" s="16">
        <v>0.40230490000000002</v>
      </c>
      <c r="AC24" s="16">
        <v>0.47364129999999999</v>
      </c>
      <c r="AD24" s="16">
        <v>-0.5260321</v>
      </c>
      <c r="AE24" s="16">
        <v>2138926</v>
      </c>
      <c r="AF24" s="16">
        <v>32</v>
      </c>
      <c r="AG24" s="16">
        <v>0.17024790000000001</v>
      </c>
      <c r="AH24" s="16">
        <v>-4.5334320000000004</v>
      </c>
      <c r="AI24" s="16">
        <v>1.3295360000000001</v>
      </c>
    </row>
    <row r="25" spans="1:35" x14ac:dyDescent="0.25">
      <c r="M25" s="16">
        <f t="shared" si="5"/>
        <v>0</v>
      </c>
      <c r="N25" s="16" t="s">
        <v>140</v>
      </c>
      <c r="O25" s="16">
        <v>-1.985978</v>
      </c>
      <c r="P25" s="16">
        <v>-0.96199780000000001</v>
      </c>
      <c r="Q25" s="16">
        <v>6.19829E-2</v>
      </c>
      <c r="R25" s="16">
        <v>-0.63773290000000005</v>
      </c>
      <c r="S25" s="16">
        <v>-0.2376219</v>
      </c>
      <c r="T25" s="16">
        <v>0.1624891</v>
      </c>
      <c r="U25" s="16">
        <v>0.20413829999999999</v>
      </c>
      <c r="V25" s="16">
        <v>0.52243910000000005</v>
      </c>
      <c r="W25" s="16">
        <v>317192</v>
      </c>
      <c r="X25" s="16">
        <v>26900</v>
      </c>
      <c r="Y25" s="16">
        <v>0.1397436</v>
      </c>
      <c r="Z25" s="16">
        <v>0.3566627</v>
      </c>
      <c r="AA25" s="16">
        <v>-0.4415654</v>
      </c>
      <c r="AB25" s="16">
        <v>0.61860000000000004</v>
      </c>
      <c r="AC25" s="16">
        <v>0.27045039999999998</v>
      </c>
      <c r="AD25" s="16">
        <v>8.8517299999999993E-2</v>
      </c>
      <c r="AE25" s="16">
        <v>2111040</v>
      </c>
      <c r="AF25" s="16">
        <v>33</v>
      </c>
      <c r="AG25" s="16">
        <v>0.18479470000000001</v>
      </c>
      <c r="AH25" s="16">
        <v>-1.1640239999999999</v>
      </c>
      <c r="AI25" s="16">
        <v>-1.841359</v>
      </c>
    </row>
    <row r="26" spans="1:35" x14ac:dyDescent="0.25">
      <c r="M26" s="16">
        <f t="shared" si="5"/>
        <v>1</v>
      </c>
      <c r="N26" s="16" t="s">
        <v>141</v>
      </c>
      <c r="O26" s="16">
        <v>-1.2959039999999999</v>
      </c>
      <c r="P26" s="16">
        <v>-0.24396000000000001</v>
      </c>
      <c r="Q26" s="16">
        <v>0.80798380000000003</v>
      </c>
      <c r="R26" s="16">
        <v>-1.205479</v>
      </c>
      <c r="S26" s="16">
        <v>-0.60326029999999997</v>
      </c>
      <c r="T26" s="16">
        <v>-1.0418999999999999E-3</v>
      </c>
      <c r="U26" s="16">
        <v>0.30725429999999998</v>
      </c>
      <c r="V26" s="16">
        <v>0.53670600000000002</v>
      </c>
      <c r="W26" s="16">
        <v>410206</v>
      </c>
      <c r="X26" s="16">
        <v>17460</v>
      </c>
      <c r="Y26" s="16">
        <v>0.241233</v>
      </c>
      <c r="Z26" s="16">
        <v>0.54778020000000005</v>
      </c>
      <c r="AA26" s="16">
        <v>-0.60313709999999998</v>
      </c>
      <c r="AB26" s="16">
        <v>0.18602959999999999</v>
      </c>
      <c r="AC26" s="16">
        <v>0.201318</v>
      </c>
      <c r="AD26" s="16">
        <v>-0.20855370000000001</v>
      </c>
      <c r="AE26" s="16">
        <v>2088251</v>
      </c>
      <c r="AF26" s="16">
        <v>34</v>
      </c>
      <c r="AG26" s="16">
        <v>0.27800730000000001</v>
      </c>
      <c r="AH26" s="16">
        <v>-1.9633910000000001</v>
      </c>
      <c r="AI26" s="16">
        <v>-0.45455060000000003</v>
      </c>
    </row>
    <row r="27" spans="1:35" x14ac:dyDescent="0.25">
      <c r="M27" s="16">
        <f t="shared" si="5"/>
        <v>0</v>
      </c>
      <c r="N27" s="16" t="s">
        <v>142</v>
      </c>
      <c r="O27" s="16">
        <v>-0.87450240000000001</v>
      </c>
      <c r="P27" s="16">
        <v>0.22074949999999999</v>
      </c>
      <c r="Q27" s="16">
        <v>1.3160019999999999</v>
      </c>
      <c r="R27" s="16">
        <v>-1.0586519999999999</v>
      </c>
      <c r="S27" s="16">
        <v>-0.4571325</v>
      </c>
      <c r="T27" s="16">
        <v>0.14438709999999999</v>
      </c>
      <c r="U27" s="16">
        <v>0.3068978</v>
      </c>
      <c r="V27" s="16">
        <v>0.55880200000000002</v>
      </c>
      <c r="W27" s="16">
        <v>284784</v>
      </c>
      <c r="X27" s="16">
        <v>34980</v>
      </c>
      <c r="Y27" s="16">
        <v>0.1021199</v>
      </c>
      <c r="Z27" s="16">
        <v>0.29159610000000002</v>
      </c>
      <c r="AA27" s="16">
        <v>-0.37964690000000001</v>
      </c>
      <c r="AB27" s="16">
        <v>3.3284090000000002</v>
      </c>
      <c r="AC27" s="16">
        <v>0.94593260000000001</v>
      </c>
      <c r="AD27" s="16">
        <v>1.4743809999999999</v>
      </c>
      <c r="AE27" s="16">
        <v>1989519</v>
      </c>
      <c r="AF27" s="16">
        <v>37</v>
      </c>
      <c r="AG27" s="16">
        <v>0.1286225</v>
      </c>
      <c r="AH27" s="16">
        <v>-1.489527</v>
      </c>
      <c r="AI27" s="16">
        <v>0.39504070000000002</v>
      </c>
    </row>
    <row r="28" spans="1:35" x14ac:dyDescent="0.25">
      <c r="M28" s="16">
        <f t="shared" si="5"/>
        <v>0</v>
      </c>
      <c r="N28" s="16" t="s">
        <v>143</v>
      </c>
      <c r="O28" s="16">
        <v>-0.62531170000000003</v>
      </c>
      <c r="P28" s="16">
        <v>0.29314829999999997</v>
      </c>
      <c r="Q28" s="16">
        <v>1.211608</v>
      </c>
      <c r="R28" s="16">
        <v>-1.8601289999999999</v>
      </c>
      <c r="S28" s="16">
        <v>-0.61050059999999995</v>
      </c>
      <c r="T28" s="16">
        <v>0.63912749999999996</v>
      </c>
      <c r="U28" s="16">
        <v>0.63756539999999995</v>
      </c>
      <c r="V28" s="16">
        <v>0.46860210000000002</v>
      </c>
      <c r="W28" s="16">
        <v>544740</v>
      </c>
      <c r="X28" s="16">
        <v>47260</v>
      </c>
      <c r="Y28" s="16">
        <v>0.12251869999999999</v>
      </c>
      <c r="Z28" s="16">
        <v>0.40835450000000001</v>
      </c>
      <c r="AA28" s="16">
        <v>-0.93850339999999999</v>
      </c>
      <c r="AB28" s="16">
        <v>0.54221600000000003</v>
      </c>
      <c r="AC28" s="16">
        <v>0.37773449999999997</v>
      </c>
      <c r="AD28" s="16">
        <v>-0.19814370000000001</v>
      </c>
      <c r="AE28" s="16">
        <v>1799674</v>
      </c>
      <c r="AF28" s="16">
        <v>38</v>
      </c>
      <c r="AG28" s="16">
        <v>9.4171699999999997E-2</v>
      </c>
      <c r="AH28" s="16">
        <v>-0.95754989999999995</v>
      </c>
      <c r="AI28" s="16">
        <v>0.62558040000000004</v>
      </c>
    </row>
    <row r="29" spans="1:35" x14ac:dyDescent="0.25">
      <c r="M29" s="16">
        <f t="shared" si="5"/>
        <v>0</v>
      </c>
      <c r="N29" s="16" t="s">
        <v>144</v>
      </c>
      <c r="O29" s="16">
        <v>-0.79711600000000005</v>
      </c>
      <c r="P29" s="16">
        <v>-6.1718500000000003E-2</v>
      </c>
      <c r="Q29" s="16">
        <v>0.67367900000000003</v>
      </c>
      <c r="R29" s="16">
        <v>-1.4974799999999999</v>
      </c>
      <c r="S29" s="16">
        <v>0.19004679999999999</v>
      </c>
      <c r="T29" s="16">
        <v>1.8775729999999999</v>
      </c>
      <c r="U29" s="16">
        <v>0.86098280000000005</v>
      </c>
      <c r="V29" s="16">
        <v>0.3752028</v>
      </c>
      <c r="W29" s="16">
        <v>341206</v>
      </c>
      <c r="X29" s="16">
        <v>27260</v>
      </c>
      <c r="Y29" s="16">
        <v>0.16028439999999999</v>
      </c>
      <c r="Z29" s="16">
        <v>0.41412759999999998</v>
      </c>
      <c r="AA29" s="16">
        <v>-0.18372050000000001</v>
      </c>
      <c r="AB29" s="16">
        <v>0.74079870000000003</v>
      </c>
      <c r="AC29" s="16">
        <v>0.23584669999999999</v>
      </c>
      <c r="AD29" s="16">
        <v>0.27853909999999998</v>
      </c>
      <c r="AE29" s="16">
        <v>1605848</v>
      </c>
      <c r="AF29" s="16">
        <v>40</v>
      </c>
      <c r="AG29" s="16">
        <v>0.1439954</v>
      </c>
      <c r="AH29" s="16">
        <v>0.22073229999999999</v>
      </c>
      <c r="AI29" s="16">
        <v>-0.16449369999999999</v>
      </c>
    </row>
    <row r="30" spans="1:35" x14ac:dyDescent="0.25">
      <c r="M30" s="16">
        <f t="shared" si="5"/>
        <v>0</v>
      </c>
      <c r="N30" s="16" t="s">
        <v>145</v>
      </c>
      <c r="O30" s="16">
        <v>-1.705012</v>
      </c>
      <c r="P30" s="16">
        <v>-0.89685999999999999</v>
      </c>
      <c r="Q30" s="16">
        <v>-8.87077E-2</v>
      </c>
      <c r="R30" s="16">
        <v>-0.71318809999999999</v>
      </c>
      <c r="S30" s="16">
        <v>1.45165E-2</v>
      </c>
      <c r="T30" s="16">
        <v>0.74222109999999997</v>
      </c>
      <c r="U30" s="16">
        <v>0.37127779999999999</v>
      </c>
      <c r="V30" s="16">
        <v>0.41232259999999998</v>
      </c>
      <c r="W30" s="16">
        <v>255992</v>
      </c>
      <c r="X30" s="16">
        <v>33340</v>
      </c>
      <c r="Y30" s="16">
        <v>0.26028980000000002</v>
      </c>
      <c r="Z30" s="16">
        <v>0.5648881</v>
      </c>
      <c r="AA30" s="16">
        <v>-0.26506010000000002</v>
      </c>
      <c r="AB30" s="16">
        <v>0.15024899999999999</v>
      </c>
      <c r="AC30" s="16">
        <v>0.1059462</v>
      </c>
      <c r="AD30" s="16">
        <v>-5.7405499999999998E-2</v>
      </c>
      <c r="AE30" s="16">
        <v>1574731</v>
      </c>
      <c r="AF30" s="16">
        <v>41</v>
      </c>
      <c r="AG30" s="16">
        <v>0.3061294</v>
      </c>
      <c r="AH30" s="16">
        <v>3.90987E-2</v>
      </c>
      <c r="AI30" s="16">
        <v>-2.1751420000000001</v>
      </c>
    </row>
    <row r="31" spans="1:35" x14ac:dyDescent="0.25">
      <c r="M31" s="16">
        <f t="shared" si="5"/>
        <v>0</v>
      </c>
      <c r="N31" s="16" t="s">
        <v>146</v>
      </c>
      <c r="O31" s="16">
        <v>-1.018888</v>
      </c>
      <c r="P31" s="16">
        <v>-0.25382490000000002</v>
      </c>
      <c r="Q31" s="16">
        <v>0.51123830000000003</v>
      </c>
      <c r="R31" s="16">
        <v>-2.237565</v>
      </c>
      <c r="S31" s="16">
        <v>-0.82583960000000001</v>
      </c>
      <c r="T31" s="16">
        <v>0.58588560000000001</v>
      </c>
      <c r="U31" s="16">
        <v>0.72026800000000002</v>
      </c>
      <c r="V31" s="16">
        <v>0.39033839999999997</v>
      </c>
      <c r="W31" s="16">
        <v>146494</v>
      </c>
      <c r="X31" s="16">
        <v>36420</v>
      </c>
      <c r="Y31" s="16">
        <v>0.1022477</v>
      </c>
      <c r="Z31" s="16">
        <v>0.2572779</v>
      </c>
      <c r="AA31" s="16">
        <v>-0.1751759</v>
      </c>
      <c r="AB31" s="16">
        <v>0.54063899999999998</v>
      </c>
      <c r="AC31" s="16">
        <v>0.18260580000000001</v>
      </c>
      <c r="AD31" s="16">
        <v>0.18273149999999999</v>
      </c>
      <c r="AE31" s="16">
        <v>1425695</v>
      </c>
      <c r="AF31" s="16">
        <v>42</v>
      </c>
      <c r="AG31" s="16">
        <v>0.12749089999999999</v>
      </c>
      <c r="AH31" s="16">
        <v>-1.1465730000000001</v>
      </c>
      <c r="AI31" s="16">
        <v>-0.65026879999999998</v>
      </c>
    </row>
    <row r="32" spans="1:35" x14ac:dyDescent="0.25">
      <c r="M32" s="16">
        <f t="shared" si="5"/>
        <v>0</v>
      </c>
      <c r="N32" s="16" t="s">
        <v>147</v>
      </c>
      <c r="O32" s="16">
        <v>-2.6255790000000001</v>
      </c>
      <c r="P32" s="16">
        <v>-0.61079559999999999</v>
      </c>
      <c r="Q32" s="16">
        <v>1.403988</v>
      </c>
      <c r="R32" s="16">
        <v>-0.67121830000000005</v>
      </c>
      <c r="S32" s="16">
        <v>-0.12372320000000001</v>
      </c>
      <c r="T32" s="16">
        <v>0.42377189999999998</v>
      </c>
      <c r="U32" s="16">
        <v>0.27933419999999998</v>
      </c>
      <c r="V32" s="16">
        <v>1.0279510000000001</v>
      </c>
      <c r="W32" s="16">
        <v>258213</v>
      </c>
      <c r="X32" s="16">
        <v>39580</v>
      </c>
      <c r="Y32" s="16">
        <v>9.4491400000000003E-2</v>
      </c>
      <c r="Z32" s="16">
        <v>0.29609740000000001</v>
      </c>
      <c r="AA32" s="16">
        <v>-3.1658879999999998</v>
      </c>
      <c r="AB32" s="16">
        <v>1.090133</v>
      </c>
      <c r="AC32" s="16">
        <v>1.08572</v>
      </c>
      <c r="AD32" s="16">
        <v>-1.0378780000000001</v>
      </c>
      <c r="AE32" s="16">
        <v>1413982</v>
      </c>
      <c r="AF32" s="16">
        <v>43</v>
      </c>
      <c r="AG32" s="16">
        <v>0.11362700000000001</v>
      </c>
      <c r="AH32" s="16">
        <v>-0.44292179999999998</v>
      </c>
      <c r="AI32" s="16">
        <v>-0.59418769999999999</v>
      </c>
    </row>
    <row r="33" spans="13:35" x14ac:dyDescent="0.25">
      <c r="M33" s="16">
        <f t="shared" si="5"/>
        <v>0</v>
      </c>
      <c r="N33" s="16" t="s">
        <v>148</v>
      </c>
      <c r="O33" s="16">
        <v>-0.88247940000000002</v>
      </c>
      <c r="P33" s="16">
        <v>-0.173149</v>
      </c>
      <c r="Q33" s="16">
        <v>0.53618140000000003</v>
      </c>
      <c r="R33" s="16">
        <v>0.38117780000000001</v>
      </c>
      <c r="S33" s="16">
        <v>0.38117780000000001</v>
      </c>
      <c r="T33" s="16">
        <v>0.38117780000000001</v>
      </c>
      <c r="U33" s="16">
        <v>0</v>
      </c>
      <c r="V33" s="16">
        <v>0.36190329999999998</v>
      </c>
      <c r="W33" s="16">
        <v>612104</v>
      </c>
      <c r="X33" s="16">
        <v>32820</v>
      </c>
      <c r="Y33" s="16">
        <v>0.25651649999999998</v>
      </c>
      <c r="Z33" s="16">
        <v>0.64650949999999996</v>
      </c>
      <c r="AA33" s="16">
        <v>-0.60801660000000002</v>
      </c>
      <c r="AB33" s="16">
        <v>0.36074089999999998</v>
      </c>
      <c r="AC33" s="16">
        <v>0.24713199999999999</v>
      </c>
      <c r="AD33" s="16">
        <v>-0.12363780000000001</v>
      </c>
      <c r="AE33" s="16">
        <v>1337779</v>
      </c>
      <c r="AF33" s="16">
        <v>44</v>
      </c>
      <c r="AG33" s="16">
        <v>0.2287525</v>
      </c>
      <c r="AI33" s="16">
        <v>-0.47843999999999998</v>
      </c>
    </row>
    <row r="34" spans="13:35" x14ac:dyDescent="0.25">
      <c r="M34" s="16">
        <f t="shared" si="5"/>
        <v>0</v>
      </c>
      <c r="N34" s="16" t="s">
        <v>149</v>
      </c>
      <c r="O34" s="16">
        <v>-1.5685279999999999</v>
      </c>
      <c r="P34" s="16">
        <v>-0.2700709</v>
      </c>
      <c r="Q34" s="16">
        <v>1.028386</v>
      </c>
      <c r="R34" s="16">
        <v>-1.6938279999999999</v>
      </c>
      <c r="S34" s="16">
        <v>-0.63949060000000002</v>
      </c>
      <c r="T34" s="16">
        <v>0.41484680000000002</v>
      </c>
      <c r="U34" s="16">
        <v>0.5379273</v>
      </c>
      <c r="V34" s="16">
        <v>0.66247789999999995</v>
      </c>
      <c r="W34" s="16">
        <v>364714</v>
      </c>
      <c r="X34" s="16">
        <v>40060</v>
      </c>
      <c r="Y34" s="16">
        <v>0.15980630000000001</v>
      </c>
      <c r="Z34" s="16">
        <v>0.448322</v>
      </c>
      <c r="AA34" s="16">
        <v>-1.021061</v>
      </c>
      <c r="AB34" s="16">
        <v>9.1594400000000006E-2</v>
      </c>
      <c r="AC34" s="16">
        <v>0.2838407</v>
      </c>
      <c r="AD34" s="16">
        <v>-0.46473330000000002</v>
      </c>
      <c r="AE34" s="16">
        <v>1314434</v>
      </c>
      <c r="AF34" s="16">
        <v>45</v>
      </c>
      <c r="AG34" s="16">
        <v>0.15227959999999999</v>
      </c>
      <c r="AH34" s="16">
        <v>-1.1888049999999999</v>
      </c>
      <c r="AI34" s="16">
        <v>-0.40766780000000002</v>
      </c>
    </row>
    <row r="35" spans="13:35" x14ac:dyDescent="0.25">
      <c r="M35" s="16">
        <f t="shared" si="5"/>
        <v>0</v>
      </c>
      <c r="N35" s="16" t="s">
        <v>150</v>
      </c>
      <c r="O35" s="16">
        <v>-3.71177</v>
      </c>
      <c r="P35" s="16">
        <v>-1.9786950000000001</v>
      </c>
      <c r="Q35" s="16">
        <v>-0.2456198</v>
      </c>
      <c r="R35" s="16">
        <v>-1.0283770000000001</v>
      </c>
      <c r="S35" s="16">
        <v>0.49653839999999999</v>
      </c>
      <c r="T35" s="16">
        <v>2.0214539999999999</v>
      </c>
      <c r="U35" s="16">
        <v>0.77801799999999999</v>
      </c>
      <c r="V35" s="16">
        <v>0.88422199999999995</v>
      </c>
      <c r="W35" s="16">
        <v>189663</v>
      </c>
      <c r="X35" s="16">
        <v>31140</v>
      </c>
      <c r="Y35" s="16">
        <v>0.15110799999999999</v>
      </c>
      <c r="Z35" s="16">
        <v>0.37236150000000001</v>
      </c>
      <c r="AA35" s="16">
        <v>-0.58596090000000001</v>
      </c>
      <c r="AB35" s="16">
        <v>4.0248600000000002E-2</v>
      </c>
      <c r="AC35" s="16">
        <v>0.15974730000000001</v>
      </c>
      <c r="AD35" s="16">
        <v>-0.27285609999999999</v>
      </c>
      <c r="AE35" s="16">
        <v>1285439</v>
      </c>
      <c r="AF35" s="16">
        <v>46</v>
      </c>
      <c r="AG35" s="16">
        <v>0.16994290000000001</v>
      </c>
      <c r="AH35" s="16">
        <v>0.63820940000000004</v>
      </c>
      <c r="AI35" s="16">
        <v>-2.237781</v>
      </c>
    </row>
    <row r="36" spans="13:35" x14ac:dyDescent="0.25">
      <c r="M36" s="16">
        <f t="shared" si="5"/>
        <v>0</v>
      </c>
      <c r="N36" s="16" t="s">
        <v>151</v>
      </c>
      <c r="O36" s="16">
        <v>-0.50009289999999995</v>
      </c>
      <c r="P36" s="16">
        <v>-6.0623200000000002E-2</v>
      </c>
      <c r="Q36" s="16">
        <v>0.37884649999999997</v>
      </c>
      <c r="R36" s="16">
        <v>-0.54538750000000003</v>
      </c>
      <c r="S36" s="16">
        <v>-4.86696E-2</v>
      </c>
      <c r="T36" s="16">
        <v>0.44804840000000001</v>
      </c>
      <c r="U36" s="16">
        <v>0.25342750000000003</v>
      </c>
      <c r="V36" s="16">
        <v>0.22421920000000001</v>
      </c>
      <c r="W36" s="16">
        <v>423909</v>
      </c>
      <c r="X36" s="16">
        <v>35380</v>
      </c>
      <c r="Y36" s="16">
        <v>0.1970432</v>
      </c>
      <c r="Z36" s="16">
        <v>0.53712990000000005</v>
      </c>
      <c r="AA36" s="16">
        <v>-0.88808129999999996</v>
      </c>
      <c r="AB36" s="16">
        <v>0.19685839999999999</v>
      </c>
      <c r="AC36" s="16">
        <v>0.27677030000000002</v>
      </c>
      <c r="AD36" s="16">
        <v>-0.34561150000000002</v>
      </c>
      <c r="AE36" s="16">
        <v>1271845</v>
      </c>
      <c r="AF36" s="16">
        <v>47</v>
      </c>
      <c r="AG36" s="16">
        <v>0.18393760000000001</v>
      </c>
      <c r="AH36" s="16">
        <v>-0.1920452</v>
      </c>
      <c r="AI36" s="16">
        <v>-0.27037450000000002</v>
      </c>
    </row>
    <row r="37" spans="13:35" x14ac:dyDescent="0.25">
      <c r="M37" s="16">
        <f t="shared" si="5"/>
        <v>0</v>
      </c>
      <c r="N37" s="16" t="s">
        <v>152</v>
      </c>
      <c r="O37" s="16">
        <v>-0.80340840000000002</v>
      </c>
      <c r="P37" s="16">
        <v>-0.25723560000000001</v>
      </c>
      <c r="Q37" s="16">
        <v>0.28893720000000001</v>
      </c>
      <c r="R37" s="16">
        <v>-0.83881749999999999</v>
      </c>
      <c r="S37" s="16">
        <v>-0.3755715</v>
      </c>
      <c r="T37" s="16">
        <v>8.7674500000000002E-2</v>
      </c>
      <c r="U37" s="16">
        <v>0.23635</v>
      </c>
      <c r="V37" s="16">
        <v>0.27865960000000001</v>
      </c>
      <c r="W37" s="16">
        <v>141209</v>
      </c>
      <c r="X37" s="16">
        <v>25540</v>
      </c>
      <c r="Y37" s="16">
        <v>0.1245402</v>
      </c>
      <c r="Z37" s="16">
        <v>0.30604310000000001</v>
      </c>
      <c r="AA37" s="16">
        <v>-1.4735959999999999</v>
      </c>
      <c r="AB37" s="16">
        <v>1.490213</v>
      </c>
      <c r="AC37" s="16">
        <v>0.75607380000000002</v>
      </c>
      <c r="AD37" s="16">
        <v>8.3084999999999999E-3</v>
      </c>
      <c r="AE37" s="16">
        <v>1213531</v>
      </c>
      <c r="AF37" s="16">
        <v>49</v>
      </c>
      <c r="AG37" s="16">
        <v>0.2109058</v>
      </c>
      <c r="AH37" s="16">
        <v>-1.589048</v>
      </c>
      <c r="AI37" s="16">
        <v>-0.92311770000000004</v>
      </c>
    </row>
    <row r="38" spans="13:35" x14ac:dyDescent="0.25">
      <c r="M38" s="16">
        <f t="shared" si="5"/>
        <v>0</v>
      </c>
      <c r="N38" s="16" t="s">
        <v>153</v>
      </c>
      <c r="O38" s="16">
        <v>-2.0756619999999999</v>
      </c>
      <c r="P38" s="16">
        <v>-0.64558389999999999</v>
      </c>
      <c r="Q38" s="16">
        <v>0.78449409999999997</v>
      </c>
      <c r="R38" s="16">
        <v>-1.10043</v>
      </c>
      <c r="S38" s="16">
        <v>0.4553256</v>
      </c>
      <c r="T38" s="16">
        <v>2.0110809999999999</v>
      </c>
      <c r="U38" s="16">
        <v>0.79375269999999998</v>
      </c>
      <c r="V38" s="16">
        <v>0.72963160000000005</v>
      </c>
      <c r="W38" s="16">
        <v>151535</v>
      </c>
      <c r="X38" s="16">
        <v>15380</v>
      </c>
      <c r="Y38" s="16">
        <v>0.19111130000000001</v>
      </c>
      <c r="Z38" s="16">
        <v>0.4328206</v>
      </c>
      <c r="AA38" s="16">
        <v>0.1966936</v>
      </c>
      <c r="AB38" s="16">
        <v>1.329169</v>
      </c>
      <c r="AC38" s="16">
        <v>0.28889690000000001</v>
      </c>
      <c r="AD38" s="16">
        <v>0.76293149999999998</v>
      </c>
      <c r="AE38" s="16">
        <v>1166902</v>
      </c>
      <c r="AF38" s="16">
        <v>50</v>
      </c>
      <c r="AG38" s="16">
        <v>0.24938769999999999</v>
      </c>
      <c r="AH38" s="16">
        <v>0.5736367</v>
      </c>
      <c r="AI38" s="16">
        <v>-0.88480800000000004</v>
      </c>
    </row>
    <row r="39" spans="13:35" x14ac:dyDescent="0.25">
      <c r="M39" s="16">
        <f t="shared" si="5"/>
        <v>0</v>
      </c>
      <c r="N39" s="16" t="s">
        <v>154</v>
      </c>
      <c r="O39" s="16">
        <v>-0.33183859999999998</v>
      </c>
      <c r="P39" s="16">
        <v>0.27010319999999999</v>
      </c>
      <c r="Q39" s="16">
        <v>0.87204499999999996</v>
      </c>
      <c r="R39" s="16">
        <v>-1.59107</v>
      </c>
      <c r="S39" s="16">
        <v>-1.59107</v>
      </c>
      <c r="T39" s="16">
        <v>-1.59107</v>
      </c>
      <c r="U39" s="16">
        <v>0</v>
      </c>
      <c r="V39" s="16">
        <v>0.30711319999999998</v>
      </c>
      <c r="W39" s="16">
        <v>328242</v>
      </c>
      <c r="X39" s="16">
        <v>13820</v>
      </c>
      <c r="Y39" s="16">
        <v>0.24973219999999999</v>
      </c>
      <c r="Z39" s="16">
        <v>0.57963089999999995</v>
      </c>
      <c r="AA39" s="16">
        <v>-1.59656E-2</v>
      </c>
      <c r="AB39" s="16">
        <v>0.90475490000000003</v>
      </c>
      <c r="AC39" s="16">
        <v>0.23487769999999999</v>
      </c>
      <c r="AD39" s="16">
        <v>0.44439469999999998</v>
      </c>
      <c r="AE39" s="16">
        <v>1115289</v>
      </c>
      <c r="AF39" s="16">
        <v>51</v>
      </c>
      <c r="AG39" s="16">
        <v>0.2569958</v>
      </c>
      <c r="AI39" s="16">
        <v>0.87949089999999996</v>
      </c>
    </row>
    <row r="40" spans="13:35" x14ac:dyDescent="0.25">
      <c r="M40" s="16">
        <f t="shared" si="5"/>
        <v>0</v>
      </c>
      <c r="N40" s="16" t="s">
        <v>155</v>
      </c>
      <c r="O40" s="16">
        <v>-1.498823</v>
      </c>
      <c r="P40" s="16">
        <v>0.50305829999999996</v>
      </c>
      <c r="Q40" s="16">
        <v>2.5049389999999998</v>
      </c>
      <c r="R40" s="16">
        <v>-2.9633609999999999</v>
      </c>
      <c r="S40" s="16">
        <v>-1.1202369999999999</v>
      </c>
      <c r="T40" s="16">
        <v>0.72288669999999999</v>
      </c>
      <c r="U40" s="16">
        <v>0.94036920000000002</v>
      </c>
      <c r="V40" s="16">
        <v>1.0213680000000001</v>
      </c>
      <c r="W40" s="16">
        <v>127406</v>
      </c>
      <c r="X40" s="16">
        <v>40380</v>
      </c>
      <c r="Y40" s="16">
        <v>0.1358056</v>
      </c>
      <c r="Z40" s="16">
        <v>0.32722970000000001</v>
      </c>
      <c r="AA40" s="16">
        <v>-0.43858219999999998</v>
      </c>
      <c r="AB40" s="16">
        <v>0.36376629999999999</v>
      </c>
      <c r="AC40" s="16">
        <v>0.20468069999999999</v>
      </c>
      <c r="AD40" s="16">
        <v>-3.7407999999999997E-2</v>
      </c>
      <c r="AE40" s="16">
        <v>1090135</v>
      </c>
      <c r="AF40" s="16">
        <v>52</v>
      </c>
      <c r="AG40" s="16">
        <v>0.20051260000000001</v>
      </c>
      <c r="AH40" s="16">
        <v>-1.191273</v>
      </c>
      <c r="AI40" s="16">
        <v>0.49253390000000002</v>
      </c>
    </row>
    <row r="41" spans="13:35" x14ac:dyDescent="0.25">
      <c r="M41" s="16">
        <f t="shared" si="5"/>
        <v>0</v>
      </c>
      <c r="N41" s="16" t="s">
        <v>156</v>
      </c>
      <c r="O41" s="16">
        <v>-3.6830379999999998</v>
      </c>
      <c r="P41" s="16">
        <v>-1.6118520000000001</v>
      </c>
      <c r="Q41" s="16">
        <v>0.45933489999999999</v>
      </c>
      <c r="R41" s="16">
        <v>0.64164699999999997</v>
      </c>
      <c r="S41" s="16">
        <v>0.64164699999999997</v>
      </c>
      <c r="T41" s="16">
        <v>0.64164699999999997</v>
      </c>
      <c r="U41" s="16">
        <v>0</v>
      </c>
      <c r="V41" s="16">
        <v>1.0567279999999999</v>
      </c>
      <c r="W41" s="16">
        <v>80459</v>
      </c>
      <c r="X41" s="16">
        <v>46140</v>
      </c>
      <c r="Y41" s="16">
        <v>8.7068999999999994E-2</v>
      </c>
      <c r="Z41" s="16">
        <v>0.220496</v>
      </c>
      <c r="AA41" s="16">
        <v>-0.5781174</v>
      </c>
      <c r="AB41" s="16">
        <v>1.22034</v>
      </c>
      <c r="AC41" s="16">
        <v>0.45879019999999998</v>
      </c>
      <c r="AD41" s="16">
        <v>0.32111129999999999</v>
      </c>
      <c r="AE41" s="16">
        <v>1015331</v>
      </c>
      <c r="AF41" s="16">
        <v>56</v>
      </c>
      <c r="AG41" s="16">
        <v>0.1048032</v>
      </c>
      <c r="AI41" s="16">
        <v>-1.525323</v>
      </c>
    </row>
    <row r="42" spans="13:35" x14ac:dyDescent="0.25">
      <c r="M42" s="16">
        <f t="shared" si="5"/>
        <v>0</v>
      </c>
      <c r="N42" s="16" t="s">
        <v>157</v>
      </c>
      <c r="O42" s="16">
        <v>-4.3494289999999998</v>
      </c>
      <c r="P42" s="16">
        <v>-2.118503</v>
      </c>
      <c r="Q42" s="16">
        <v>0.11242389999999999</v>
      </c>
      <c r="R42" s="16">
        <v>-1.3153840000000001</v>
      </c>
      <c r="S42" s="16">
        <v>2.3254709999999998</v>
      </c>
      <c r="T42" s="16">
        <v>5.9663250000000003</v>
      </c>
      <c r="U42" s="16">
        <v>1.8575790000000001</v>
      </c>
      <c r="V42" s="16">
        <v>1.138228</v>
      </c>
      <c r="W42" s="16">
        <v>74428</v>
      </c>
      <c r="X42" s="16">
        <v>36540</v>
      </c>
      <c r="Y42" s="16">
        <v>9.6545800000000001E-2</v>
      </c>
      <c r="Z42" s="16">
        <v>0.23505719999999999</v>
      </c>
      <c r="AA42" s="16">
        <v>-2.512975</v>
      </c>
      <c r="AB42" s="16">
        <v>1.2153099999999999</v>
      </c>
      <c r="AC42" s="16">
        <v>0.95109310000000002</v>
      </c>
      <c r="AD42" s="16">
        <v>-0.64883210000000002</v>
      </c>
      <c r="AE42" s="16">
        <v>967604</v>
      </c>
      <c r="AF42" s="16">
        <v>59</v>
      </c>
      <c r="AG42" s="16">
        <v>0.1719041</v>
      </c>
      <c r="AH42" s="16">
        <v>1.2518830000000001</v>
      </c>
      <c r="AI42" s="16">
        <v>-1.861229</v>
      </c>
    </row>
    <row r="43" spans="13:35" x14ac:dyDescent="0.25">
      <c r="M43" s="16">
        <f t="shared" si="5"/>
        <v>0</v>
      </c>
      <c r="N43" s="16" t="s">
        <v>158</v>
      </c>
      <c r="O43" s="16">
        <v>-5.7745660000000001</v>
      </c>
      <c r="P43" s="16">
        <v>0.83729299999999995</v>
      </c>
      <c r="Q43" s="16">
        <v>7.4491519999999998</v>
      </c>
      <c r="R43" s="16">
        <v>0</v>
      </c>
      <c r="S43" s="16">
        <v>0</v>
      </c>
      <c r="T43" s="16">
        <v>0</v>
      </c>
      <c r="U43" s="16">
        <v>0</v>
      </c>
      <c r="V43" s="16">
        <v>3.3733970000000002</v>
      </c>
      <c r="W43" s="16">
        <v>77752</v>
      </c>
      <c r="X43" s="16">
        <v>10580</v>
      </c>
      <c r="Y43" s="16">
        <v>8.8602E-2</v>
      </c>
      <c r="Z43" s="16">
        <v>0.2211322</v>
      </c>
      <c r="AA43" s="16">
        <v>-2.3068420000000001</v>
      </c>
      <c r="AB43" s="16">
        <v>3.2631079999999999</v>
      </c>
      <c r="AC43" s="16">
        <v>1.420906</v>
      </c>
      <c r="AD43" s="16">
        <v>0.47813270000000002</v>
      </c>
      <c r="AE43" s="16">
        <v>899262</v>
      </c>
      <c r="AF43" s="16">
        <v>64</v>
      </c>
      <c r="AG43" s="16">
        <v>0.13672870000000001</v>
      </c>
      <c r="AI43" s="16">
        <v>0.2482047</v>
      </c>
    </row>
    <row r="44" spans="13:35" x14ac:dyDescent="0.25">
      <c r="M44" s="16">
        <f t="shared" si="5"/>
        <v>0</v>
      </c>
      <c r="N44" s="16" t="s">
        <v>159</v>
      </c>
      <c r="O44" s="16">
        <v>-4.6295729999999997</v>
      </c>
      <c r="P44" s="16">
        <v>-2.8917120000000001</v>
      </c>
      <c r="Q44" s="16">
        <v>-1.153851</v>
      </c>
      <c r="R44" s="16">
        <v>0</v>
      </c>
      <c r="S44" s="16">
        <v>0</v>
      </c>
      <c r="T44" s="16">
        <v>0</v>
      </c>
      <c r="U44" s="16">
        <v>0</v>
      </c>
      <c r="V44" s="16">
        <v>0.88666389999999995</v>
      </c>
      <c r="W44" s="16">
        <v>49920</v>
      </c>
      <c r="X44" s="16">
        <v>28940</v>
      </c>
      <c r="Y44" s="16">
        <v>6.6759700000000005E-2</v>
      </c>
      <c r="Z44" s="16">
        <v>0.1736694</v>
      </c>
      <c r="AA44" s="16">
        <v>-2.3520819999999998</v>
      </c>
      <c r="AB44" s="16">
        <v>4.6289629999999997</v>
      </c>
      <c r="AC44" s="16">
        <v>1.7808790000000001</v>
      </c>
      <c r="AD44" s="16">
        <v>1.138441</v>
      </c>
      <c r="AE44" s="16">
        <v>879773</v>
      </c>
      <c r="AF44" s="16">
        <v>65</v>
      </c>
      <c r="AG44" s="16">
        <v>0.1106336</v>
      </c>
      <c r="AI44" s="16">
        <v>-3.2613400000000001</v>
      </c>
    </row>
    <row r="45" spans="13:35" x14ac:dyDescent="0.25">
      <c r="M45" s="16">
        <f t="shared" si="5"/>
        <v>0</v>
      </c>
      <c r="N45" s="16" t="s">
        <v>160</v>
      </c>
      <c r="O45" s="16">
        <v>-0.80714450000000004</v>
      </c>
      <c r="P45" s="16">
        <v>0.1097183</v>
      </c>
      <c r="Q45" s="16">
        <v>1.026581</v>
      </c>
      <c r="R45" s="16">
        <v>0</v>
      </c>
      <c r="S45" s="16">
        <v>0</v>
      </c>
      <c r="T45" s="16">
        <v>0</v>
      </c>
      <c r="U45" s="16">
        <v>0</v>
      </c>
      <c r="V45" s="16">
        <v>0.46778710000000001</v>
      </c>
      <c r="W45" s="16">
        <v>302477</v>
      </c>
      <c r="X45" s="16">
        <v>12940</v>
      </c>
      <c r="Y45" s="16">
        <v>0.21342739999999999</v>
      </c>
      <c r="Z45" s="16">
        <v>0.55904869999999995</v>
      </c>
      <c r="AA45" s="16">
        <v>-0.80068890000000004</v>
      </c>
      <c r="AB45" s="16">
        <v>0.60544810000000004</v>
      </c>
      <c r="AC45" s="16">
        <v>0.35870839999999998</v>
      </c>
      <c r="AD45" s="16">
        <v>-9.7620399999999996E-2</v>
      </c>
      <c r="AE45" s="16">
        <v>870569</v>
      </c>
      <c r="AF45" s="16">
        <v>67</v>
      </c>
      <c r="AG45" s="16">
        <v>0.2120725</v>
      </c>
      <c r="AI45" s="16">
        <v>0.23454739999999999</v>
      </c>
    </row>
    <row r="46" spans="13:35" x14ac:dyDescent="0.25">
      <c r="M46" s="16">
        <f t="shared" si="5"/>
        <v>0</v>
      </c>
      <c r="N46" s="16" t="s">
        <v>161</v>
      </c>
      <c r="O46" s="16">
        <v>-2.0927419999999999</v>
      </c>
      <c r="P46" s="16">
        <v>-0.49026150000000002</v>
      </c>
      <c r="Q46" s="16">
        <v>1.11222</v>
      </c>
      <c r="V46" s="16">
        <v>0.8175924</v>
      </c>
      <c r="W46" s="16">
        <v>269093</v>
      </c>
      <c r="X46" s="16">
        <v>17900</v>
      </c>
      <c r="Y46" s="16">
        <v>0.16524530000000001</v>
      </c>
      <c r="Z46" s="16">
        <v>0.47814580000000001</v>
      </c>
      <c r="AA46" s="16">
        <v>-1.6322810000000001</v>
      </c>
      <c r="AB46" s="16">
        <v>0.72166509999999995</v>
      </c>
      <c r="AC46" s="16">
        <v>0.60049649999999999</v>
      </c>
      <c r="AD46" s="16">
        <v>-0.45530799999999999</v>
      </c>
      <c r="AE46" s="16">
        <v>829470</v>
      </c>
      <c r="AF46" s="16">
        <v>73</v>
      </c>
      <c r="AG46" s="16">
        <v>0.14218629999999999</v>
      </c>
      <c r="AI46" s="16">
        <v>-0.59964039999999996</v>
      </c>
    </row>
    <row r="47" spans="13:35" x14ac:dyDescent="0.25">
      <c r="M47" s="16">
        <f t="shared" si="5"/>
        <v>0</v>
      </c>
      <c r="N47" s="16" t="s">
        <v>162</v>
      </c>
      <c r="O47" s="16">
        <v>-1.278546</v>
      </c>
      <c r="P47" s="16">
        <v>0.31242310000000001</v>
      </c>
      <c r="Q47" s="16">
        <v>1.903392</v>
      </c>
      <c r="R47" s="16">
        <v>0</v>
      </c>
      <c r="S47" s="16">
        <v>0</v>
      </c>
      <c r="T47" s="16">
        <v>0</v>
      </c>
      <c r="U47" s="16">
        <v>0</v>
      </c>
      <c r="V47" s="16">
        <v>0.81171899999999997</v>
      </c>
      <c r="W47" s="16">
        <v>127807</v>
      </c>
      <c r="X47" s="16">
        <v>19430</v>
      </c>
      <c r="Y47" s="16">
        <v>0.2182789</v>
      </c>
      <c r="Z47" s="16">
        <v>0.47974329999999998</v>
      </c>
      <c r="AA47" s="16">
        <v>-0.36607420000000002</v>
      </c>
      <c r="AB47" s="16">
        <v>0.46122920000000001</v>
      </c>
      <c r="AC47" s="16">
        <v>0.21104680000000001</v>
      </c>
      <c r="AD47" s="16">
        <v>4.7577500000000002E-2</v>
      </c>
      <c r="AE47" s="16">
        <v>814049</v>
      </c>
      <c r="AF47" s="16">
        <v>74</v>
      </c>
      <c r="AG47" s="16">
        <v>0.21674109999999999</v>
      </c>
      <c r="AI47" s="16">
        <v>0.38489060000000003</v>
      </c>
    </row>
    <row r="48" spans="13:35" x14ac:dyDescent="0.25">
      <c r="M48" s="16">
        <f t="shared" si="5"/>
        <v>0</v>
      </c>
      <c r="N48" s="16" t="s">
        <v>163</v>
      </c>
      <c r="O48" s="16">
        <v>-1.82453</v>
      </c>
      <c r="P48" s="16">
        <v>-0.13848840000000001</v>
      </c>
      <c r="Q48" s="16">
        <v>1.547553</v>
      </c>
      <c r="R48" s="16">
        <v>0</v>
      </c>
      <c r="S48" s="16">
        <v>0</v>
      </c>
      <c r="T48" s="16">
        <v>0</v>
      </c>
      <c r="U48" s="16">
        <v>0</v>
      </c>
      <c r="V48" s="16">
        <v>0.86022540000000003</v>
      </c>
      <c r="W48" s="16">
        <v>183724</v>
      </c>
      <c r="X48" s="16">
        <v>16700</v>
      </c>
      <c r="Y48" s="16">
        <v>9.6291799999999997E-2</v>
      </c>
      <c r="Z48" s="16">
        <v>0.34461599999999998</v>
      </c>
      <c r="AA48" s="16">
        <v>-3.8426749999999998</v>
      </c>
      <c r="AB48" s="16">
        <v>5.7568910000000004</v>
      </c>
      <c r="AC48" s="16">
        <v>2.4488690000000002</v>
      </c>
      <c r="AD48" s="16">
        <v>0.95710770000000001</v>
      </c>
      <c r="AE48" s="16">
        <v>799636</v>
      </c>
      <c r="AF48" s="16">
        <v>75</v>
      </c>
      <c r="AG48" s="16">
        <v>9.0896599999999994E-2</v>
      </c>
      <c r="AI48" s="16">
        <v>-0.16099079999999999</v>
      </c>
    </row>
    <row r="49" spans="13:35" x14ac:dyDescent="0.25">
      <c r="M49" s="16">
        <f t="shared" si="5"/>
        <v>0</v>
      </c>
      <c r="N49" s="16" t="s">
        <v>164</v>
      </c>
      <c r="O49" s="16">
        <v>-2.6364930000000002</v>
      </c>
      <c r="P49" s="16">
        <v>-0.2009302</v>
      </c>
      <c r="Q49" s="16">
        <v>2.234632</v>
      </c>
      <c r="R49" s="16">
        <v>0.39950479999999999</v>
      </c>
      <c r="S49" s="16">
        <v>0.39950479999999999</v>
      </c>
      <c r="T49" s="16">
        <v>0.39950479999999999</v>
      </c>
      <c r="U49" s="16">
        <v>0</v>
      </c>
      <c r="V49" s="16">
        <v>1.242634</v>
      </c>
      <c r="W49" s="16">
        <v>207385</v>
      </c>
      <c r="X49" s="16">
        <v>24660</v>
      </c>
      <c r="Y49" s="16">
        <v>0.12790960000000001</v>
      </c>
      <c r="Z49" s="16">
        <v>0.39840419999999999</v>
      </c>
      <c r="AA49" s="16">
        <v>-1.803858</v>
      </c>
      <c r="AB49" s="16">
        <v>1.6831739999999999</v>
      </c>
      <c r="AC49" s="16">
        <v>0.88954889999999998</v>
      </c>
      <c r="AD49" s="16">
        <v>-6.0341800000000001E-2</v>
      </c>
      <c r="AE49" s="16">
        <v>776566</v>
      </c>
      <c r="AF49" s="16">
        <v>77</v>
      </c>
      <c r="AG49" s="16">
        <v>0.13344639999999999</v>
      </c>
      <c r="AI49" s="16">
        <v>-0.16169700000000001</v>
      </c>
    </row>
    <row r="50" spans="13:35" x14ac:dyDescent="0.25">
      <c r="M50" s="16">
        <f t="shared" si="5"/>
        <v>0</v>
      </c>
      <c r="N50" s="16" t="s">
        <v>165</v>
      </c>
      <c r="O50" s="16">
        <v>-3.3368169999999999</v>
      </c>
      <c r="P50" s="16">
        <v>-1.7276990000000001</v>
      </c>
      <c r="Q50" s="16">
        <v>-0.1185816</v>
      </c>
      <c r="R50" s="16">
        <v>3.3830000000000002E-3</v>
      </c>
      <c r="S50" s="16">
        <v>3.3830000000000002E-3</v>
      </c>
      <c r="T50" s="16">
        <v>3.3830000000000002E-3</v>
      </c>
      <c r="U50" s="16">
        <v>0</v>
      </c>
      <c r="V50" s="16">
        <v>0.8209784</v>
      </c>
      <c r="W50" s="16">
        <v>173297</v>
      </c>
      <c r="X50" s="16">
        <v>30780</v>
      </c>
      <c r="Y50" s="16">
        <v>0.14977670000000001</v>
      </c>
      <c r="Z50" s="16">
        <v>0.4161898</v>
      </c>
      <c r="AA50" s="16">
        <v>-8.2675100000000001E-2</v>
      </c>
      <c r="AB50" s="16">
        <v>0.6442679</v>
      </c>
      <c r="AC50" s="16">
        <v>0.18544459999999999</v>
      </c>
      <c r="AD50" s="16">
        <v>0.2807964</v>
      </c>
      <c r="AE50" s="16">
        <v>748031</v>
      </c>
      <c r="AF50" s="16">
        <v>81</v>
      </c>
      <c r="AG50" s="16">
        <v>0.1701288</v>
      </c>
      <c r="AI50" s="16">
        <v>-2.1044390000000002</v>
      </c>
    </row>
    <row r="51" spans="13:35" x14ac:dyDescent="0.25">
      <c r="M51" s="16">
        <f t="shared" si="5"/>
        <v>0</v>
      </c>
      <c r="N51" s="16" t="s">
        <v>166</v>
      </c>
      <c r="O51" s="16">
        <v>-2.9262090000000001</v>
      </c>
      <c r="P51" s="16">
        <v>-0.5281827</v>
      </c>
      <c r="Q51" s="16">
        <v>1.8698440000000001</v>
      </c>
      <c r="R51" s="16">
        <v>-2.5603799999999999</v>
      </c>
      <c r="S51" s="16">
        <v>-2.5603799999999999</v>
      </c>
      <c r="T51" s="16">
        <v>-2.5603799999999999</v>
      </c>
      <c r="U51" s="16">
        <v>0</v>
      </c>
      <c r="V51" s="16">
        <v>1.2234830000000001</v>
      </c>
      <c r="W51" s="16">
        <v>87763</v>
      </c>
      <c r="X51" s="16">
        <v>10420</v>
      </c>
      <c r="Y51" s="16">
        <v>0.12884010000000001</v>
      </c>
      <c r="Z51" s="16">
        <v>0.31454969999999999</v>
      </c>
      <c r="AA51" s="16">
        <v>-0.49979240000000003</v>
      </c>
      <c r="AB51" s="16">
        <v>2.2873619999999999</v>
      </c>
      <c r="AC51" s="16">
        <v>0.7110088</v>
      </c>
      <c r="AD51" s="16">
        <v>0.89378480000000005</v>
      </c>
      <c r="AE51" s="16">
        <v>702219</v>
      </c>
      <c r="AF51" s="16">
        <v>84</v>
      </c>
      <c r="AG51" s="16">
        <v>0.16483709999999999</v>
      </c>
      <c r="AI51" s="16">
        <v>-0.43170419999999998</v>
      </c>
    </row>
    <row r="52" spans="13:35" x14ac:dyDescent="0.25">
      <c r="M52" s="16">
        <f t="shared" si="5"/>
        <v>0</v>
      </c>
      <c r="N52" s="16" t="s">
        <v>167</v>
      </c>
      <c r="O52" s="16">
        <v>-2.333774</v>
      </c>
      <c r="P52" s="16">
        <v>0.48466199999999998</v>
      </c>
      <c r="Q52" s="16">
        <v>3.3030970000000002</v>
      </c>
      <c r="R52" s="16">
        <v>0</v>
      </c>
      <c r="S52" s="16">
        <v>0</v>
      </c>
      <c r="T52" s="16">
        <v>0</v>
      </c>
      <c r="U52" s="16">
        <v>0</v>
      </c>
      <c r="V52" s="16">
        <v>1.4379770000000001</v>
      </c>
      <c r="W52" s="16">
        <v>116597</v>
      </c>
      <c r="X52" s="16">
        <v>49180</v>
      </c>
      <c r="Y52" s="16">
        <v>0.1065207</v>
      </c>
      <c r="Z52" s="16">
        <v>0.3126678</v>
      </c>
      <c r="AA52" s="16">
        <v>-1.6696470000000001</v>
      </c>
      <c r="AB52" s="16">
        <v>0.67521759999999997</v>
      </c>
      <c r="AC52" s="16">
        <v>0.59817980000000004</v>
      </c>
      <c r="AD52" s="16">
        <v>-0.49721490000000002</v>
      </c>
      <c r="AE52" s="16">
        <v>675966</v>
      </c>
      <c r="AF52" s="16">
        <v>89</v>
      </c>
      <c r="AG52" s="16">
        <v>0.12944939999999999</v>
      </c>
      <c r="AI52" s="16">
        <v>0.33704420000000002</v>
      </c>
    </row>
    <row r="53" spans="13:35" x14ac:dyDescent="0.25">
      <c r="M53" s="16">
        <f t="shared" si="5"/>
        <v>0</v>
      </c>
      <c r="N53" s="16" t="s">
        <v>168</v>
      </c>
      <c r="O53" s="16">
        <v>-1.731608</v>
      </c>
      <c r="P53" s="16">
        <v>0.1807462</v>
      </c>
      <c r="Q53" s="16">
        <v>2.0931009999999999</v>
      </c>
      <c r="R53" s="16">
        <v>0</v>
      </c>
      <c r="S53" s="16">
        <v>0</v>
      </c>
      <c r="T53" s="16">
        <v>0</v>
      </c>
      <c r="U53" s="16">
        <v>0</v>
      </c>
      <c r="V53" s="16">
        <v>0.97569099999999997</v>
      </c>
      <c r="W53" s="16">
        <v>162744</v>
      </c>
      <c r="X53" s="16">
        <v>20500</v>
      </c>
      <c r="Y53" s="16">
        <v>0.1004664</v>
      </c>
      <c r="Z53" s="16">
        <v>0.34928730000000002</v>
      </c>
      <c r="AA53" s="16">
        <v>-8.9184730000000005</v>
      </c>
      <c r="AB53" s="16">
        <v>5.056902</v>
      </c>
      <c r="AC53" s="16">
        <v>3.5651470000000001</v>
      </c>
      <c r="AD53" s="16">
        <v>-1.9307859999999999</v>
      </c>
      <c r="AE53" s="16">
        <v>649903</v>
      </c>
      <c r="AF53" s="16">
        <v>93</v>
      </c>
      <c r="AG53" s="16">
        <v>9.4662999999999997E-2</v>
      </c>
      <c r="AI53" s="16">
        <v>0.18524940000000001</v>
      </c>
    </row>
    <row r="54" spans="13:35" x14ac:dyDescent="0.25">
      <c r="M54" s="16">
        <f t="shared" si="5"/>
        <v>0</v>
      </c>
      <c r="N54" s="16" t="s">
        <v>169</v>
      </c>
      <c r="O54" s="16">
        <v>-0.9834929</v>
      </c>
      <c r="P54" s="16">
        <v>2.2370000000000001</v>
      </c>
      <c r="Q54" s="16">
        <v>5.4574920000000002</v>
      </c>
      <c r="R54" s="16">
        <v>0</v>
      </c>
      <c r="S54" s="16">
        <v>0</v>
      </c>
      <c r="T54" s="16">
        <v>0</v>
      </c>
      <c r="U54" s="16">
        <v>0</v>
      </c>
      <c r="V54" s="16">
        <v>1.643108</v>
      </c>
      <c r="W54" s="16">
        <v>88878</v>
      </c>
      <c r="X54" s="16">
        <v>45780</v>
      </c>
      <c r="Y54" s="16">
        <v>0.13634019999999999</v>
      </c>
      <c r="Z54" s="16">
        <v>0.34849829999999998</v>
      </c>
      <c r="AA54" s="16">
        <v>-0.2805105</v>
      </c>
      <c r="AB54" s="16">
        <v>0.26953579999999999</v>
      </c>
      <c r="AC54" s="16">
        <v>0.1403179</v>
      </c>
      <c r="AD54" s="16">
        <v>-5.4872999999999996E-3</v>
      </c>
      <c r="AE54" s="16">
        <v>646604</v>
      </c>
      <c r="AF54" s="16">
        <v>95</v>
      </c>
      <c r="AG54" s="16">
        <v>0.1654803</v>
      </c>
      <c r="AI54" s="16">
        <v>1.3614440000000001</v>
      </c>
    </row>
    <row r="55" spans="13:35" x14ac:dyDescent="0.25">
      <c r="M55" s="16">
        <f t="shared" si="5"/>
        <v>0</v>
      </c>
      <c r="N55" s="16" t="s">
        <v>170</v>
      </c>
      <c r="O55" s="16">
        <v>-2.8435670000000002</v>
      </c>
      <c r="P55" s="16">
        <v>-1.5438810000000001</v>
      </c>
      <c r="Q55" s="16">
        <v>-0.24419550000000001</v>
      </c>
      <c r="R55" s="16">
        <v>0</v>
      </c>
      <c r="S55" s="16">
        <v>0</v>
      </c>
      <c r="T55" s="16">
        <v>0</v>
      </c>
      <c r="U55" s="16">
        <v>0</v>
      </c>
      <c r="V55" s="16">
        <v>0.66310500000000006</v>
      </c>
      <c r="W55" s="16">
        <v>212570</v>
      </c>
      <c r="X55" s="16">
        <v>12260</v>
      </c>
      <c r="Y55" s="16">
        <v>0.15197769999999999</v>
      </c>
      <c r="Z55" s="16">
        <v>0.46229409999999999</v>
      </c>
      <c r="AA55" s="16">
        <v>-2.2256480000000001</v>
      </c>
      <c r="AB55" s="16">
        <v>-0.2340091</v>
      </c>
      <c r="AC55" s="16">
        <v>0.5080711</v>
      </c>
      <c r="AD55" s="16">
        <v>-1.2298279999999999</v>
      </c>
      <c r="AE55" s="16">
        <v>611000</v>
      </c>
      <c r="AF55" s="16">
        <v>96</v>
      </c>
      <c r="AG55" s="16">
        <v>0.1058967</v>
      </c>
      <c r="AI55" s="16">
        <v>-2.3282609999999999</v>
      </c>
    </row>
    <row r="56" spans="13:35" x14ac:dyDescent="0.25">
      <c r="M56" s="16">
        <f t="shared" si="5"/>
        <v>0</v>
      </c>
      <c r="N56" s="16" t="s">
        <v>171</v>
      </c>
      <c r="O56" s="16">
        <v>-1.2264839999999999</v>
      </c>
      <c r="P56" s="16">
        <v>-0.60834489999999997</v>
      </c>
      <c r="Q56" s="16">
        <v>9.7941E-3</v>
      </c>
      <c r="R56" s="16">
        <v>0</v>
      </c>
      <c r="S56" s="16">
        <v>0</v>
      </c>
      <c r="T56" s="16">
        <v>0</v>
      </c>
      <c r="U56" s="16">
        <v>0</v>
      </c>
      <c r="V56" s="16">
        <v>0.31537710000000002</v>
      </c>
      <c r="W56" s="16">
        <v>282692</v>
      </c>
      <c r="X56" s="16">
        <v>27140</v>
      </c>
      <c r="Y56" s="16">
        <v>0.27142250000000001</v>
      </c>
      <c r="Z56" s="16">
        <v>0.6626128</v>
      </c>
      <c r="AA56" s="16">
        <v>-0.1986926</v>
      </c>
      <c r="AB56" s="16">
        <v>0.71549940000000001</v>
      </c>
      <c r="AC56" s="16">
        <v>0.23321220000000001</v>
      </c>
      <c r="AD56" s="16">
        <v>0.25840340000000001</v>
      </c>
      <c r="AE56" s="16">
        <v>591978</v>
      </c>
      <c r="AF56" s="16">
        <v>98</v>
      </c>
      <c r="AG56" s="16">
        <v>0.2265373</v>
      </c>
      <c r="AI56" s="16">
        <v>-1.9289449999999999</v>
      </c>
    </row>
    <row r="57" spans="13:35" x14ac:dyDescent="0.25">
      <c r="M57" s="16">
        <f t="shared" si="5"/>
        <v>0</v>
      </c>
      <c r="N57" s="16" t="s">
        <v>172</v>
      </c>
      <c r="O57" s="16">
        <v>-0.52655859999999999</v>
      </c>
      <c r="P57" s="16">
        <v>1.3716029999999999</v>
      </c>
      <c r="Q57" s="16">
        <v>3.269765</v>
      </c>
      <c r="R57" s="16">
        <v>0</v>
      </c>
      <c r="S57" s="16">
        <v>0</v>
      </c>
      <c r="T57" s="16">
        <v>0</v>
      </c>
      <c r="U57" s="16">
        <v>0</v>
      </c>
      <c r="V57" s="16">
        <v>0.96844989999999997</v>
      </c>
      <c r="W57" s="16">
        <v>62251</v>
      </c>
      <c r="X57" s="16">
        <v>25420</v>
      </c>
      <c r="Y57" s="16">
        <v>0.1109474</v>
      </c>
      <c r="Z57" s="16">
        <v>0.27485179999999998</v>
      </c>
      <c r="AA57" s="16">
        <v>-1.093569</v>
      </c>
      <c r="AB57" s="16">
        <v>0.84764430000000002</v>
      </c>
      <c r="AC57" s="16">
        <v>0.49520740000000002</v>
      </c>
      <c r="AD57" s="16">
        <v>-0.1229621</v>
      </c>
      <c r="AE57" s="16">
        <v>591712</v>
      </c>
      <c r="AF57" s="16">
        <v>99</v>
      </c>
      <c r="AG57" s="16">
        <v>0.1686356</v>
      </c>
      <c r="AI57" s="16">
        <v>1.4162870000000001</v>
      </c>
    </row>
    <row r="58" spans="13:35" x14ac:dyDescent="0.25">
      <c r="M58" s="16">
        <f t="shared" si="5"/>
        <v>0</v>
      </c>
      <c r="N58" s="16" t="s">
        <v>173</v>
      </c>
      <c r="O58" s="16">
        <v>-1.080311</v>
      </c>
      <c r="P58" s="16">
        <v>-0.106476</v>
      </c>
      <c r="Q58" s="16">
        <v>0.86735910000000005</v>
      </c>
      <c r="V58" s="16">
        <v>0.49685459999999998</v>
      </c>
      <c r="W58" s="16">
        <v>70418</v>
      </c>
      <c r="X58" s="16">
        <v>16860</v>
      </c>
      <c r="Y58" s="16">
        <v>0.1686337</v>
      </c>
      <c r="Z58" s="16">
        <v>0.39456269999999999</v>
      </c>
      <c r="AA58" s="16">
        <v>-2.2848890000000002</v>
      </c>
      <c r="AB58" s="16">
        <v>1.669978</v>
      </c>
      <c r="AC58" s="16">
        <v>1.008894</v>
      </c>
      <c r="AD58" s="16">
        <v>-0.30745549999999999</v>
      </c>
      <c r="AE58" s="16">
        <v>562647</v>
      </c>
      <c r="AF58" s="16">
        <v>102</v>
      </c>
      <c r="AG58" s="16">
        <v>0.20452119999999999</v>
      </c>
      <c r="AI58" s="16">
        <v>-0.21430009999999999</v>
      </c>
    </row>
    <row r="59" spans="13:35" x14ac:dyDescent="0.25">
      <c r="M59" s="16">
        <f t="shared" si="5"/>
        <v>0</v>
      </c>
      <c r="N59" s="16" t="s">
        <v>174</v>
      </c>
      <c r="O59" s="16">
        <v>-4.3176889999999997</v>
      </c>
      <c r="P59" s="16">
        <v>-2.2420599999999999</v>
      </c>
      <c r="Q59" s="16">
        <v>-0.16643089999999999</v>
      </c>
      <c r="R59" s="16">
        <v>0</v>
      </c>
      <c r="S59" s="16">
        <v>0</v>
      </c>
      <c r="T59" s="16">
        <v>0</v>
      </c>
      <c r="U59" s="16">
        <v>0</v>
      </c>
      <c r="V59" s="16">
        <v>1.0589949999999999</v>
      </c>
      <c r="W59" s="16">
        <v>58424</v>
      </c>
      <c r="X59" s="16">
        <v>49660</v>
      </c>
      <c r="Y59" s="16">
        <v>0.1137399</v>
      </c>
      <c r="Z59" s="16">
        <v>0.28468969999999999</v>
      </c>
      <c r="AA59" s="16">
        <v>-1.384798</v>
      </c>
      <c r="AB59" s="16">
        <v>1.086182</v>
      </c>
      <c r="AC59" s="16">
        <v>0.63035209999999997</v>
      </c>
      <c r="AD59" s="16">
        <v>-0.1493082</v>
      </c>
      <c r="AE59" s="16">
        <v>541243</v>
      </c>
      <c r="AF59" s="16">
        <v>108</v>
      </c>
      <c r="AG59" s="16">
        <v>0.19139410000000001</v>
      </c>
      <c r="AI59" s="16">
        <v>-2.117159</v>
      </c>
    </row>
    <row r="60" spans="13:35" x14ac:dyDescent="0.25">
      <c r="M60" s="16">
        <f t="shared" si="5"/>
        <v>0</v>
      </c>
      <c r="N60" s="16" t="s">
        <v>175</v>
      </c>
      <c r="O60" s="16">
        <v>-3.8346830000000001</v>
      </c>
      <c r="P60" s="16">
        <v>1.516051</v>
      </c>
      <c r="Q60" s="16">
        <v>6.8667850000000001</v>
      </c>
      <c r="R60" s="16">
        <v>0</v>
      </c>
      <c r="S60" s="16">
        <v>0</v>
      </c>
      <c r="T60" s="16">
        <v>0</v>
      </c>
      <c r="U60" s="16">
        <v>0</v>
      </c>
      <c r="V60" s="16">
        <v>2.7299660000000001</v>
      </c>
      <c r="W60" s="16">
        <v>171793</v>
      </c>
      <c r="X60" s="16">
        <v>22180</v>
      </c>
      <c r="Y60" s="16">
        <v>7.5130100000000005E-2</v>
      </c>
      <c r="Z60" s="16">
        <v>0.37141639999999998</v>
      </c>
      <c r="AA60" s="16">
        <v>-11.67736</v>
      </c>
      <c r="AB60" s="16">
        <v>-11.67736</v>
      </c>
      <c r="AC60" s="16">
        <v>0</v>
      </c>
      <c r="AD60" s="16">
        <v>-11.67736</v>
      </c>
      <c r="AE60" s="16">
        <v>520378</v>
      </c>
      <c r="AF60" s="16">
        <v>109</v>
      </c>
      <c r="AG60" s="16">
        <v>4.9633400000000001E-2</v>
      </c>
      <c r="AI60" s="16">
        <v>0.55533679999999996</v>
      </c>
    </row>
    <row r="61" spans="13:35" x14ac:dyDescent="0.25">
      <c r="M61" s="16">
        <f t="shared" si="5"/>
        <v>0</v>
      </c>
      <c r="N61" s="16" t="s">
        <v>176</v>
      </c>
      <c r="O61" s="16">
        <v>-25.06616</v>
      </c>
      <c r="P61" s="16">
        <v>-1.510864</v>
      </c>
      <c r="Q61" s="16">
        <v>22.044429999999998</v>
      </c>
      <c r="R61" s="16">
        <v>0</v>
      </c>
      <c r="S61" s="16">
        <v>0</v>
      </c>
      <c r="T61" s="16">
        <v>0</v>
      </c>
      <c r="U61" s="16">
        <v>0</v>
      </c>
      <c r="V61" s="16">
        <v>12.01801</v>
      </c>
      <c r="W61" s="16">
        <v>80013</v>
      </c>
      <c r="X61" s="16">
        <v>37860</v>
      </c>
      <c r="Y61" s="16">
        <v>6.6251199999999996E-2</v>
      </c>
      <c r="Z61" s="16">
        <v>0.24535899999999999</v>
      </c>
      <c r="AA61" s="16">
        <v>2.006284</v>
      </c>
      <c r="AB61" s="16">
        <v>2.8831709999999999</v>
      </c>
      <c r="AC61" s="16">
        <v>0.22369559999999999</v>
      </c>
      <c r="AD61" s="16">
        <v>2.4447269999999999</v>
      </c>
      <c r="AE61" s="16">
        <v>509905</v>
      </c>
      <c r="AF61" s="16">
        <v>111</v>
      </c>
      <c r="AG61" s="16">
        <v>6.9994899999999999E-2</v>
      </c>
      <c r="AI61" s="16">
        <v>-0.12571669999999999</v>
      </c>
    </row>
    <row r="62" spans="13:35" x14ac:dyDescent="0.25">
      <c r="M62" s="16">
        <f t="shared" si="5"/>
        <v>0</v>
      </c>
      <c r="N62" s="16" t="s">
        <v>177</v>
      </c>
      <c r="O62" s="16">
        <v>-3.2302909999999998</v>
      </c>
      <c r="P62" s="16">
        <v>-0.43894349999999999</v>
      </c>
      <c r="Q62" s="16">
        <v>2.3524039999999999</v>
      </c>
      <c r="R62" s="16">
        <v>0</v>
      </c>
      <c r="S62" s="16">
        <v>0</v>
      </c>
      <c r="T62" s="16">
        <v>0</v>
      </c>
      <c r="U62" s="16">
        <v>0</v>
      </c>
      <c r="V62" s="16">
        <v>1.4241569999999999</v>
      </c>
      <c r="W62" s="16">
        <v>105373</v>
      </c>
      <c r="X62" s="16">
        <v>26620</v>
      </c>
      <c r="Y62" s="16">
        <v>0.1256514</v>
      </c>
      <c r="Z62" s="16">
        <v>0.36687419999999998</v>
      </c>
      <c r="AA62" s="16">
        <v>-1.3428960000000001</v>
      </c>
      <c r="AB62" s="16">
        <v>3.2832479999999999</v>
      </c>
      <c r="AC62" s="16">
        <v>1.180139</v>
      </c>
      <c r="AD62" s="16">
        <v>0.97017600000000004</v>
      </c>
      <c r="AE62" s="16">
        <v>491723</v>
      </c>
      <c r="AF62" s="16">
        <v>112</v>
      </c>
      <c r="AG62" s="16">
        <v>0.12574540000000001</v>
      </c>
      <c r="AI62" s="16">
        <v>-0.30821290000000001</v>
      </c>
    </row>
    <row r="63" spans="13:35" x14ac:dyDescent="0.25">
      <c r="M63" s="16">
        <f t="shared" si="5"/>
        <v>0</v>
      </c>
      <c r="N63" s="16" t="s">
        <v>178</v>
      </c>
      <c r="O63" s="16">
        <v>-6.5480200000000002</v>
      </c>
      <c r="P63" s="16">
        <v>3.3576589999999999</v>
      </c>
      <c r="Q63" s="16">
        <v>13.263339999999999</v>
      </c>
      <c r="R63" s="16">
        <v>0</v>
      </c>
      <c r="S63" s="16">
        <v>0</v>
      </c>
      <c r="T63" s="16">
        <v>0</v>
      </c>
      <c r="U63" s="16">
        <v>0</v>
      </c>
      <c r="V63" s="16">
        <v>5.0539180000000004</v>
      </c>
      <c r="W63" s="16">
        <v>73989</v>
      </c>
      <c r="X63" s="16">
        <v>38940</v>
      </c>
      <c r="Y63" s="16">
        <v>8.3615599999999998E-2</v>
      </c>
      <c r="Z63" s="16">
        <v>0.26427699999999998</v>
      </c>
      <c r="AA63" s="16">
        <v>-11.15841</v>
      </c>
      <c r="AB63" s="16">
        <v>6.1118649999999999</v>
      </c>
      <c r="AC63" s="16">
        <v>4.4056839999999999</v>
      </c>
      <c r="AD63" s="16">
        <v>-2.5232739999999998</v>
      </c>
      <c r="AE63" s="16">
        <v>487657</v>
      </c>
      <c r="AF63" s="16">
        <v>116</v>
      </c>
      <c r="AG63" s="16">
        <v>0.103251</v>
      </c>
      <c r="AI63" s="16">
        <v>0.66436759999999995</v>
      </c>
    </row>
    <row r="64" spans="13:35" x14ac:dyDescent="0.25">
      <c r="M64" s="16">
        <f t="shared" si="5"/>
        <v>0</v>
      </c>
      <c r="N64" s="16" t="s">
        <v>179</v>
      </c>
      <c r="O64" s="16">
        <v>-5.2546799999999996</v>
      </c>
      <c r="P64" s="16">
        <v>-3.4944299999999999</v>
      </c>
      <c r="Q64" s="16">
        <v>-1.734181</v>
      </c>
      <c r="R64" s="16">
        <v>0</v>
      </c>
      <c r="S64" s="16">
        <v>0</v>
      </c>
      <c r="T64" s="16">
        <v>0</v>
      </c>
      <c r="U64" s="16">
        <v>0</v>
      </c>
      <c r="V64" s="16">
        <v>0.89808639999999995</v>
      </c>
      <c r="W64" s="16">
        <v>117267</v>
      </c>
      <c r="X64" s="16">
        <v>29180</v>
      </c>
      <c r="Y64" s="16">
        <v>0.1062414</v>
      </c>
      <c r="Z64" s="16">
        <v>0.3584022</v>
      </c>
      <c r="AA64" s="16">
        <v>-0.19106339999999999</v>
      </c>
      <c r="AB64" s="16">
        <v>0.60956999999999995</v>
      </c>
      <c r="AC64" s="16">
        <v>0.20424320000000001</v>
      </c>
      <c r="AD64" s="16">
        <v>0.2092533</v>
      </c>
      <c r="AE64" s="16">
        <v>478384</v>
      </c>
      <c r="AF64" s="16">
        <v>117</v>
      </c>
      <c r="AG64" s="16">
        <v>0.10032149999999999</v>
      </c>
      <c r="AI64" s="16">
        <v>-3.8909729999999998</v>
      </c>
    </row>
    <row r="65" spans="13:35" x14ac:dyDescent="0.25">
      <c r="M65" s="16">
        <f t="shared" si="5"/>
        <v>0</v>
      </c>
      <c r="N65" s="16" t="s">
        <v>180</v>
      </c>
      <c r="O65" s="16">
        <v>-1.509077</v>
      </c>
      <c r="P65" s="16">
        <v>0.46136880000000002</v>
      </c>
      <c r="Q65" s="16">
        <v>2.4318149999999998</v>
      </c>
      <c r="R65" s="16">
        <v>0</v>
      </c>
      <c r="S65" s="16">
        <v>0</v>
      </c>
      <c r="T65" s="16">
        <v>0</v>
      </c>
      <c r="U65" s="16">
        <v>0</v>
      </c>
      <c r="V65" s="16">
        <v>1.0053300000000001</v>
      </c>
      <c r="W65" s="16">
        <v>149572</v>
      </c>
      <c r="X65" s="16">
        <v>33660</v>
      </c>
      <c r="Y65" s="16">
        <v>0.2112289</v>
      </c>
      <c r="Z65" s="16">
        <v>0.54122870000000001</v>
      </c>
      <c r="AA65" s="16">
        <v>-0.98867430000000001</v>
      </c>
      <c r="AB65" s="16">
        <v>0.19456409999999999</v>
      </c>
      <c r="AC65" s="16">
        <v>0.30184650000000002</v>
      </c>
      <c r="AD65" s="16">
        <v>-0.39705509999999999</v>
      </c>
      <c r="AE65" s="16">
        <v>430197</v>
      </c>
      <c r="AF65" s="16">
        <v>127</v>
      </c>
      <c r="AG65" s="16">
        <v>0.19972290000000001</v>
      </c>
      <c r="AI65" s="16">
        <v>0.45892290000000002</v>
      </c>
    </row>
    <row r="66" spans="13:35" x14ac:dyDescent="0.25">
      <c r="M66" s="16">
        <f t="shared" si="5"/>
        <v>0</v>
      </c>
      <c r="N66" s="16" t="s">
        <v>181</v>
      </c>
      <c r="O66" s="16">
        <v>-2.2193179999999999</v>
      </c>
      <c r="P66" s="16">
        <v>-0.95065809999999995</v>
      </c>
      <c r="Q66" s="16">
        <v>0.31800200000000001</v>
      </c>
      <c r="V66" s="16">
        <v>0.64727559999999995</v>
      </c>
      <c r="W66" s="16">
        <v>69088</v>
      </c>
      <c r="X66" s="16">
        <v>41540</v>
      </c>
      <c r="Y66" s="16">
        <v>7.0564799999999997E-2</v>
      </c>
      <c r="Z66" s="16">
        <v>0.25463330000000001</v>
      </c>
      <c r="AA66" s="16">
        <v>-2.7066469999999998</v>
      </c>
      <c r="AB66" s="16">
        <v>1.365078</v>
      </c>
      <c r="AC66" s="16">
        <v>1.038705</v>
      </c>
      <c r="AD66" s="16">
        <v>-0.67078470000000001</v>
      </c>
      <c r="AE66" s="16">
        <v>418046</v>
      </c>
      <c r="AF66" s="16">
        <v>133</v>
      </c>
      <c r="AG66" s="16">
        <v>9.8355200000000004E-2</v>
      </c>
      <c r="AI66" s="16">
        <v>-1.468707</v>
      </c>
    </row>
    <row r="67" spans="13:35" x14ac:dyDescent="0.25">
      <c r="M67" s="16">
        <f t="shared" si="5"/>
        <v>0</v>
      </c>
      <c r="N67" s="16" t="s">
        <v>182</v>
      </c>
      <c r="O67" s="16">
        <v>-1.5792839999999999</v>
      </c>
      <c r="P67" s="16">
        <v>1.3501559999999999</v>
      </c>
      <c r="Q67" s="16">
        <v>4.2795959999999997</v>
      </c>
      <c r="R67" s="16">
        <v>0</v>
      </c>
      <c r="S67" s="16">
        <v>0</v>
      </c>
      <c r="T67" s="16">
        <v>0</v>
      </c>
      <c r="U67" s="16">
        <v>0</v>
      </c>
      <c r="V67" s="16">
        <v>1.4946120000000001</v>
      </c>
      <c r="W67" s="16">
        <v>88986</v>
      </c>
      <c r="X67" s="16">
        <v>25060</v>
      </c>
      <c r="Y67" s="16">
        <v>0.1035914</v>
      </c>
      <c r="Z67" s="16">
        <v>0.33179409999999998</v>
      </c>
      <c r="AA67" s="16">
        <v>-1.519714</v>
      </c>
      <c r="AB67" s="16">
        <v>3.9180489999999999</v>
      </c>
      <c r="AC67" s="16">
        <v>1.3871849999999999</v>
      </c>
      <c r="AD67" s="16">
        <v>1.199168</v>
      </c>
      <c r="AE67" s="16">
        <v>416259</v>
      </c>
      <c r="AF67" s="16">
        <v>134</v>
      </c>
      <c r="AG67" s="16">
        <v>0.1101231</v>
      </c>
      <c r="AI67" s="16">
        <v>0.90334879999999995</v>
      </c>
    </row>
    <row r="68" spans="13:35" x14ac:dyDescent="0.25">
      <c r="M68" s="16">
        <f t="shared" si="5"/>
        <v>0</v>
      </c>
      <c r="N68" s="16" t="s">
        <v>183</v>
      </c>
      <c r="O68" s="16">
        <v>-5.4292449999999999</v>
      </c>
      <c r="P68" s="16">
        <v>9.3802700000000003E-2</v>
      </c>
      <c r="Q68" s="16">
        <v>5.6168500000000003</v>
      </c>
      <c r="R68" s="16">
        <v>0</v>
      </c>
      <c r="S68" s="16">
        <v>0</v>
      </c>
      <c r="T68" s="16">
        <v>0</v>
      </c>
      <c r="U68" s="16">
        <v>0</v>
      </c>
      <c r="V68" s="16">
        <v>2.8178809999999999</v>
      </c>
      <c r="W68" s="16">
        <v>79914</v>
      </c>
      <c r="X68" s="16">
        <v>22420</v>
      </c>
      <c r="Y68" s="16">
        <v>0.19242819999999999</v>
      </c>
      <c r="Z68" s="16">
        <v>0.46430900000000003</v>
      </c>
      <c r="AA68" s="16">
        <v>5.1651799999999998E-2</v>
      </c>
      <c r="AB68" s="16">
        <v>5.1651799999999998E-2</v>
      </c>
      <c r="AC68" s="16">
        <v>0</v>
      </c>
      <c r="AD68" s="16">
        <v>5.1651799999999998E-2</v>
      </c>
      <c r="AE68" s="16">
        <v>406211</v>
      </c>
      <c r="AF68" s="16">
        <v>135</v>
      </c>
      <c r="AG68" s="16">
        <v>0.218163</v>
      </c>
      <c r="AI68" s="16">
        <v>3.3288400000000003E-2</v>
      </c>
    </row>
    <row r="69" spans="13:35" x14ac:dyDescent="0.25">
      <c r="M69" s="16">
        <f t="shared" ref="M69:M132" si="11">IF(AH69&lt;-1.96,1,0)</f>
        <v>0</v>
      </c>
      <c r="N69" s="16" t="s">
        <v>184</v>
      </c>
      <c r="O69" s="16">
        <v>-2.3706459999999998</v>
      </c>
      <c r="P69" s="16">
        <v>-2.1836319999999998</v>
      </c>
      <c r="Q69" s="16">
        <v>-1.996618</v>
      </c>
      <c r="R69" s="16">
        <v>0</v>
      </c>
      <c r="S69" s="16">
        <v>0</v>
      </c>
      <c r="T69" s="16">
        <v>0</v>
      </c>
      <c r="U69" s="16">
        <v>0</v>
      </c>
      <c r="V69" s="16">
        <v>9.5415399999999997E-2</v>
      </c>
      <c r="W69" s="16">
        <v>124644</v>
      </c>
      <c r="X69" s="16">
        <v>42340</v>
      </c>
      <c r="Y69" s="16">
        <v>0.14197170000000001</v>
      </c>
      <c r="Z69" s="16">
        <v>0.46744839999999999</v>
      </c>
      <c r="AA69" s="16">
        <v>-0.81593689999999996</v>
      </c>
      <c r="AB69" s="16">
        <v>-0.81593689999999996</v>
      </c>
      <c r="AC69" s="16">
        <v>0</v>
      </c>
      <c r="AD69" s="16">
        <v>-0.81593689999999996</v>
      </c>
      <c r="AE69" s="16">
        <v>404798</v>
      </c>
      <c r="AF69" s="16">
        <v>136</v>
      </c>
      <c r="AG69" s="16">
        <v>0.1322238</v>
      </c>
      <c r="AI69" s="16">
        <v>-22.88552</v>
      </c>
    </row>
    <row r="70" spans="13:35" x14ac:dyDescent="0.25">
      <c r="M70" s="16">
        <f t="shared" si="11"/>
        <v>0</v>
      </c>
      <c r="N70" s="16" t="s">
        <v>185</v>
      </c>
      <c r="O70" s="16">
        <v>-8.6031659999999999</v>
      </c>
      <c r="P70" s="16">
        <v>-1.6475580000000001</v>
      </c>
      <c r="Q70" s="16">
        <v>5.3080499999999997</v>
      </c>
      <c r="R70" s="16">
        <v>0</v>
      </c>
      <c r="S70" s="16">
        <v>0</v>
      </c>
      <c r="T70" s="16">
        <v>0</v>
      </c>
      <c r="U70" s="16">
        <v>0</v>
      </c>
      <c r="V70" s="16">
        <v>3.5487790000000001</v>
      </c>
      <c r="W70" s="16">
        <v>37207</v>
      </c>
      <c r="X70" s="16">
        <v>37900</v>
      </c>
      <c r="Y70" s="16">
        <v>0.13302649999999999</v>
      </c>
      <c r="Z70" s="16">
        <v>0.31832680000000002</v>
      </c>
      <c r="AA70" s="16">
        <v>-1.668164</v>
      </c>
      <c r="AB70" s="16">
        <v>0.30467689999999997</v>
      </c>
      <c r="AC70" s="16">
        <v>0.50327569999999999</v>
      </c>
      <c r="AD70" s="16">
        <v>-0.6817434</v>
      </c>
      <c r="AE70" s="16">
        <v>402391</v>
      </c>
      <c r="AF70" s="16">
        <v>137</v>
      </c>
      <c r="AG70" s="16">
        <v>0.21299689999999999</v>
      </c>
      <c r="AI70" s="16">
        <v>-0.46426040000000002</v>
      </c>
    </row>
    <row r="71" spans="13:35" x14ac:dyDescent="0.25">
      <c r="M71" s="16">
        <f t="shared" si="11"/>
        <v>0</v>
      </c>
      <c r="N71" s="16" t="s">
        <v>186</v>
      </c>
      <c r="O71" s="16">
        <v>-14.03707</v>
      </c>
      <c r="P71" s="16">
        <v>-5.6703539999999997</v>
      </c>
      <c r="Q71" s="16">
        <v>2.6963620000000001</v>
      </c>
      <c r="R71" s="16">
        <v>0</v>
      </c>
      <c r="S71" s="16">
        <v>0</v>
      </c>
      <c r="T71" s="16">
        <v>0</v>
      </c>
      <c r="U71" s="16">
        <v>0</v>
      </c>
      <c r="V71" s="16">
        <v>4.2687330000000001</v>
      </c>
      <c r="W71" s="16">
        <v>29240</v>
      </c>
      <c r="X71" s="16">
        <v>15940</v>
      </c>
      <c r="Y71" s="16">
        <v>7.1511099999999994E-2</v>
      </c>
      <c r="Z71" s="16">
        <v>0.19117729999999999</v>
      </c>
      <c r="AA71" s="16">
        <v>-6.7546609999999996</v>
      </c>
      <c r="AB71" s="16">
        <v>1.958413</v>
      </c>
      <c r="AC71" s="16">
        <v>2.2227229999999998</v>
      </c>
      <c r="AD71" s="16">
        <v>-2.3981240000000001</v>
      </c>
      <c r="AE71" s="16">
        <v>401574</v>
      </c>
      <c r="AF71" s="16">
        <v>138</v>
      </c>
      <c r="AG71" s="16">
        <v>0.1234997</v>
      </c>
      <c r="AI71" s="16">
        <v>-1.328346</v>
      </c>
    </row>
    <row r="72" spans="13:35" x14ac:dyDescent="0.25">
      <c r="M72" s="16">
        <f t="shared" si="11"/>
        <v>0</v>
      </c>
      <c r="N72" s="16" t="s">
        <v>187</v>
      </c>
      <c r="O72" s="16">
        <v>-6.1680510000000002</v>
      </c>
      <c r="P72" s="16">
        <v>-1.1851750000000001</v>
      </c>
      <c r="Q72" s="16">
        <v>3.797701</v>
      </c>
      <c r="R72" s="16">
        <v>0</v>
      </c>
      <c r="S72" s="16">
        <v>0</v>
      </c>
      <c r="T72" s="16">
        <v>0</v>
      </c>
      <c r="U72" s="16">
        <v>0</v>
      </c>
      <c r="V72" s="16">
        <v>2.542284</v>
      </c>
      <c r="W72" s="16">
        <v>95988</v>
      </c>
      <c r="X72" s="16">
        <v>13140</v>
      </c>
      <c r="Y72" s="16">
        <v>0.13180430000000001</v>
      </c>
      <c r="Z72" s="16">
        <v>0.41442210000000002</v>
      </c>
      <c r="AA72" s="16">
        <v>-2.5185550000000001</v>
      </c>
      <c r="AB72" s="16">
        <v>1.152576</v>
      </c>
      <c r="AC72" s="16">
        <v>0.93651309999999999</v>
      </c>
      <c r="AD72" s="16">
        <v>-0.68298930000000002</v>
      </c>
      <c r="AE72" s="16">
        <v>397565</v>
      </c>
      <c r="AF72" s="16">
        <v>140</v>
      </c>
      <c r="AG72" s="16">
        <v>0.20371710000000001</v>
      </c>
      <c r="AI72" s="16">
        <v>-0.46618520000000002</v>
      </c>
    </row>
    <row r="73" spans="13:35" x14ac:dyDescent="0.25">
      <c r="M73" s="16">
        <f t="shared" si="11"/>
        <v>0</v>
      </c>
      <c r="N73" s="16" t="s">
        <v>188</v>
      </c>
      <c r="O73" s="16">
        <v>-6.2608889999999997</v>
      </c>
      <c r="P73" s="16">
        <v>-1.725149</v>
      </c>
      <c r="Q73" s="16">
        <v>2.8105910000000001</v>
      </c>
      <c r="R73" s="16">
        <v>0</v>
      </c>
      <c r="S73" s="16">
        <v>0</v>
      </c>
      <c r="T73" s="16">
        <v>0</v>
      </c>
      <c r="U73" s="16">
        <v>0</v>
      </c>
      <c r="V73" s="16">
        <v>2.3141530000000001</v>
      </c>
      <c r="W73" s="16">
        <v>155018</v>
      </c>
      <c r="X73" s="16">
        <v>43340</v>
      </c>
      <c r="Y73" s="16">
        <v>0.1893348</v>
      </c>
      <c r="Z73" s="16">
        <v>0.53216699999999995</v>
      </c>
      <c r="AA73" s="16">
        <v>-0.77538130000000005</v>
      </c>
      <c r="AB73" s="16">
        <v>8.64486E-2</v>
      </c>
      <c r="AC73" s="16">
        <v>0.21985460000000001</v>
      </c>
      <c r="AD73" s="16">
        <v>-0.34446640000000001</v>
      </c>
      <c r="AE73" s="16">
        <v>393406</v>
      </c>
      <c r="AF73" s="16">
        <v>141</v>
      </c>
      <c r="AG73" s="16">
        <v>0.1389937</v>
      </c>
      <c r="AI73" s="16">
        <v>-0.74547739999999996</v>
      </c>
    </row>
    <row r="74" spans="13:35" x14ac:dyDescent="0.25">
      <c r="M74" s="16">
        <f t="shared" si="11"/>
        <v>0</v>
      </c>
      <c r="N74" s="16" t="s">
        <v>189</v>
      </c>
      <c r="O74" s="16">
        <v>-2.0880420000000002</v>
      </c>
      <c r="P74" s="16">
        <v>-0.90830279999999997</v>
      </c>
      <c r="Q74" s="16">
        <v>0.27143650000000002</v>
      </c>
      <c r="R74" s="16">
        <v>0</v>
      </c>
      <c r="S74" s="16">
        <v>0</v>
      </c>
      <c r="T74" s="16">
        <v>0</v>
      </c>
      <c r="U74" s="16">
        <v>0</v>
      </c>
      <c r="V74" s="16">
        <v>0.60190779999999999</v>
      </c>
      <c r="W74" s="16">
        <v>74993</v>
      </c>
      <c r="X74" s="16">
        <v>45940</v>
      </c>
      <c r="Y74" s="16">
        <v>0.14719370000000001</v>
      </c>
      <c r="Z74" s="16">
        <v>0.38497320000000002</v>
      </c>
      <c r="AA74" s="16">
        <v>-4.5363340000000001</v>
      </c>
      <c r="AB74" s="16">
        <v>10.366820000000001</v>
      </c>
      <c r="AC74" s="16">
        <v>3.801825</v>
      </c>
      <c r="AD74" s="16">
        <v>2.9152429999999998</v>
      </c>
      <c r="AE74" s="16">
        <v>387340</v>
      </c>
      <c r="AF74" s="16">
        <v>142</v>
      </c>
      <c r="AG74" s="16">
        <v>0.20244200000000001</v>
      </c>
      <c r="AI74" s="16">
        <v>-1.5090399999999999</v>
      </c>
    </row>
    <row r="75" spans="13:35" x14ac:dyDescent="0.25">
      <c r="M75" s="16">
        <f t="shared" si="11"/>
        <v>0</v>
      </c>
      <c r="N75" s="16" t="s">
        <v>190</v>
      </c>
      <c r="O75" s="16">
        <v>-3.347683</v>
      </c>
      <c r="P75" s="16">
        <v>-4.3587000000000001E-2</v>
      </c>
      <c r="Q75" s="16">
        <v>3.2605089999999999</v>
      </c>
      <c r="V75" s="16">
        <v>1.6857629999999999</v>
      </c>
      <c r="W75" s="16">
        <v>167315</v>
      </c>
      <c r="X75" s="16">
        <v>33860</v>
      </c>
      <c r="Y75" s="16">
        <v>0.21266470000000001</v>
      </c>
      <c r="Z75" s="16">
        <v>0.58782690000000004</v>
      </c>
      <c r="AA75" s="16">
        <v>-0.96943210000000002</v>
      </c>
      <c r="AB75" s="16">
        <v>-1.9718200000000002E-2</v>
      </c>
      <c r="AC75" s="16">
        <v>0.24227389999999999</v>
      </c>
      <c r="AD75" s="16">
        <v>-0.49457519999999999</v>
      </c>
      <c r="AE75" s="16">
        <v>386047</v>
      </c>
      <c r="AF75" s="16">
        <v>143</v>
      </c>
      <c r="AG75" s="16">
        <v>0.17648920000000001</v>
      </c>
      <c r="AI75" s="16">
        <v>-2.5856000000000001E-2</v>
      </c>
    </row>
    <row r="76" spans="13:35" x14ac:dyDescent="0.25">
      <c r="M76" s="16">
        <f t="shared" si="11"/>
        <v>0</v>
      </c>
      <c r="N76" s="16" t="s">
        <v>191</v>
      </c>
      <c r="O76" s="16">
        <v>-2.3885610000000002</v>
      </c>
      <c r="P76" s="16">
        <v>-1.0247489999999999</v>
      </c>
      <c r="Q76" s="16">
        <v>0.33906340000000001</v>
      </c>
      <c r="R76" s="16">
        <v>0</v>
      </c>
      <c r="S76" s="16">
        <v>0</v>
      </c>
      <c r="T76" s="16">
        <v>0</v>
      </c>
      <c r="U76" s="16">
        <v>0</v>
      </c>
      <c r="V76" s="16">
        <v>0.69582250000000001</v>
      </c>
      <c r="W76" s="16">
        <v>121168</v>
      </c>
      <c r="X76" s="16">
        <v>45220</v>
      </c>
      <c r="Y76" s="16">
        <v>0.1073178</v>
      </c>
      <c r="Z76" s="16">
        <v>0.41374379999999999</v>
      </c>
      <c r="AA76" s="16">
        <v>-0.94607280000000005</v>
      </c>
      <c r="AB76" s="16">
        <v>-0.94607280000000005</v>
      </c>
      <c r="AC76" s="16">
        <v>0</v>
      </c>
      <c r="AD76" s="16">
        <v>-0.94607280000000005</v>
      </c>
      <c r="AE76" s="16">
        <v>384298</v>
      </c>
      <c r="AF76" s="16">
        <v>145</v>
      </c>
      <c r="AG76" s="16">
        <v>9.0675599999999995E-2</v>
      </c>
      <c r="AI76" s="16">
        <v>-1.4727159999999999</v>
      </c>
    </row>
    <row r="77" spans="13:35" x14ac:dyDescent="0.25">
      <c r="M77" s="16">
        <f t="shared" si="11"/>
        <v>0</v>
      </c>
      <c r="N77" s="16" t="s">
        <v>192</v>
      </c>
      <c r="O77" s="16">
        <v>-8.4738740000000004</v>
      </c>
      <c r="P77" s="16">
        <v>-1.5056929999999999</v>
      </c>
      <c r="Q77" s="16">
        <v>5.4624879999999996</v>
      </c>
      <c r="R77" s="16">
        <v>0</v>
      </c>
      <c r="S77" s="16">
        <v>0</v>
      </c>
      <c r="T77" s="16">
        <v>0</v>
      </c>
      <c r="U77" s="16">
        <v>0</v>
      </c>
      <c r="V77" s="16">
        <v>3.5551940000000002</v>
      </c>
      <c r="W77" s="16">
        <v>44411</v>
      </c>
      <c r="X77" s="16">
        <v>36100</v>
      </c>
      <c r="Y77" s="16">
        <v>6.6484799999999997E-2</v>
      </c>
      <c r="Z77" s="16">
        <v>0.21248890000000001</v>
      </c>
      <c r="AA77" s="16">
        <v>-8.7026400000000004E-2</v>
      </c>
      <c r="AB77" s="16">
        <v>0.81796360000000001</v>
      </c>
      <c r="AC77" s="16">
        <v>0.23086480000000001</v>
      </c>
      <c r="AD77" s="16">
        <v>0.36546859999999998</v>
      </c>
      <c r="AE77" s="16">
        <v>375908</v>
      </c>
      <c r="AF77" s="16">
        <v>147</v>
      </c>
      <c r="AG77" s="16">
        <v>8.3851700000000001E-2</v>
      </c>
      <c r="AI77" s="16">
        <v>-0.42351929999999999</v>
      </c>
    </row>
    <row r="78" spans="13:35" x14ac:dyDescent="0.25">
      <c r="M78" s="16">
        <f t="shared" si="11"/>
        <v>0</v>
      </c>
      <c r="N78" s="16" t="s">
        <v>193</v>
      </c>
      <c r="O78" s="16">
        <v>-3.6369750000000001</v>
      </c>
      <c r="P78" s="16">
        <v>-4.7263600000000003E-2</v>
      </c>
      <c r="Q78" s="16">
        <v>3.5424479999999998</v>
      </c>
      <c r="R78" s="16">
        <v>0</v>
      </c>
      <c r="S78" s="16">
        <v>0</v>
      </c>
      <c r="T78" s="16">
        <v>0</v>
      </c>
      <c r="U78" s="16">
        <v>0</v>
      </c>
      <c r="V78" s="16">
        <v>1.8314859999999999</v>
      </c>
      <c r="W78" s="16">
        <v>56647</v>
      </c>
      <c r="X78" s="16">
        <v>23540</v>
      </c>
      <c r="Y78" s="16">
        <v>9.3826000000000007E-2</v>
      </c>
      <c r="Z78" s="16">
        <v>0.28749799999999998</v>
      </c>
      <c r="AA78" s="16">
        <v>-1.3749960000000001</v>
      </c>
      <c r="AB78" s="16">
        <v>-1.3749960000000001</v>
      </c>
      <c r="AC78" s="16">
        <v>0</v>
      </c>
      <c r="AD78" s="16">
        <v>-1.3749960000000001</v>
      </c>
      <c r="AE78" s="16">
        <v>339247</v>
      </c>
      <c r="AF78" s="16">
        <v>154</v>
      </c>
      <c r="AG78" s="16">
        <v>8.7742299999999995E-2</v>
      </c>
      <c r="AI78" s="16">
        <v>-2.5806200000000001E-2</v>
      </c>
    </row>
    <row r="79" spans="13:35" x14ac:dyDescent="0.25">
      <c r="M79" s="16">
        <f t="shared" si="11"/>
        <v>0</v>
      </c>
      <c r="N79" s="16" t="s">
        <v>194</v>
      </c>
      <c r="O79" s="16">
        <v>-2.4653350000000001</v>
      </c>
      <c r="P79" s="16">
        <v>-1.438842</v>
      </c>
      <c r="Q79" s="16">
        <v>-0.41234850000000001</v>
      </c>
      <c r="V79" s="16">
        <v>0.52372110000000005</v>
      </c>
      <c r="W79" s="16">
        <v>136849</v>
      </c>
      <c r="X79" s="16">
        <v>17980</v>
      </c>
      <c r="Y79" s="16">
        <v>0.17620350000000001</v>
      </c>
      <c r="Z79" s="16">
        <v>0.52743300000000004</v>
      </c>
      <c r="AA79" s="16">
        <v>0</v>
      </c>
      <c r="AB79" s="16">
        <v>0</v>
      </c>
      <c r="AC79" s="16">
        <v>0</v>
      </c>
      <c r="AD79" s="16">
        <v>0</v>
      </c>
      <c r="AE79" s="16">
        <v>328883</v>
      </c>
      <c r="AF79" s="16">
        <v>158</v>
      </c>
      <c r="AG79" s="16">
        <v>0.1244181</v>
      </c>
      <c r="AI79" s="16">
        <v>-2.747344</v>
      </c>
    </row>
    <row r="80" spans="13:35" x14ac:dyDescent="0.25">
      <c r="M80" s="16">
        <f t="shared" si="11"/>
        <v>0</v>
      </c>
      <c r="N80" s="16" t="s">
        <v>195</v>
      </c>
      <c r="O80" s="16">
        <v>-33.842120000000001</v>
      </c>
      <c r="P80" s="16">
        <v>-0.65327230000000003</v>
      </c>
      <c r="Q80" s="16">
        <v>32.53557</v>
      </c>
      <c r="R80" s="16">
        <v>0</v>
      </c>
      <c r="S80" s="16">
        <v>0</v>
      </c>
      <c r="T80" s="16">
        <v>0</v>
      </c>
      <c r="U80" s="16">
        <v>0</v>
      </c>
      <c r="V80" s="16">
        <v>16.93308</v>
      </c>
      <c r="W80" s="16">
        <v>64230</v>
      </c>
      <c r="X80" s="16">
        <v>43900</v>
      </c>
      <c r="Y80" s="16">
        <v>7.7211100000000005E-2</v>
      </c>
      <c r="Z80" s="16">
        <v>0.28290989999999999</v>
      </c>
      <c r="AA80" s="16">
        <v>0.34811900000000001</v>
      </c>
      <c r="AB80" s="16">
        <v>0.34811900000000001</v>
      </c>
      <c r="AC80" s="16">
        <v>0</v>
      </c>
      <c r="AD80" s="16">
        <v>0.34811900000000001</v>
      </c>
      <c r="AE80" s="16">
        <v>327997</v>
      </c>
      <c r="AF80" s="16">
        <v>160</v>
      </c>
      <c r="AG80" s="16">
        <v>9.01507E-2</v>
      </c>
      <c r="AI80" s="16">
        <v>-3.8579599999999999E-2</v>
      </c>
    </row>
    <row r="81" spans="13:35" x14ac:dyDescent="0.25">
      <c r="M81" s="16">
        <f t="shared" si="11"/>
        <v>0</v>
      </c>
      <c r="N81" s="16" t="s">
        <v>196</v>
      </c>
      <c r="O81" s="16">
        <v>-9.2284780000000008</v>
      </c>
      <c r="P81" s="16">
        <v>-4.3032339999999998</v>
      </c>
      <c r="Q81" s="16">
        <v>0.62201039999999996</v>
      </c>
      <c r="R81" s="16">
        <v>0</v>
      </c>
      <c r="S81" s="16">
        <v>0</v>
      </c>
      <c r="T81" s="16">
        <v>0</v>
      </c>
      <c r="U81" s="16">
        <v>0</v>
      </c>
      <c r="V81" s="16">
        <v>2.51288</v>
      </c>
      <c r="W81" s="16">
        <v>40035</v>
      </c>
      <c r="X81" s="16">
        <v>40220</v>
      </c>
      <c r="Y81" s="16">
        <v>0.13712489999999999</v>
      </c>
      <c r="Z81" s="16">
        <v>0.33402169999999998</v>
      </c>
      <c r="AA81" s="16">
        <v>-7.6849299999999995E-2</v>
      </c>
      <c r="AB81" s="16">
        <v>1.0221549999999999</v>
      </c>
      <c r="AC81" s="16">
        <v>0.2803581</v>
      </c>
      <c r="AD81" s="16">
        <v>0.47265269999999998</v>
      </c>
      <c r="AE81" s="16">
        <v>315251</v>
      </c>
      <c r="AF81" s="16">
        <v>164</v>
      </c>
      <c r="AG81" s="16">
        <v>0.15119299999999999</v>
      </c>
      <c r="AI81" s="16">
        <v>-1.7124710000000001</v>
      </c>
    </row>
    <row r="82" spans="13:35" x14ac:dyDescent="0.25">
      <c r="M82" s="16">
        <f t="shared" si="11"/>
        <v>0</v>
      </c>
      <c r="N82" s="16" t="s">
        <v>197</v>
      </c>
      <c r="O82" s="16">
        <v>-24.812169999999998</v>
      </c>
      <c r="P82" s="16">
        <v>-11.562430000000001</v>
      </c>
      <c r="Q82" s="16">
        <v>1.6873089999999999</v>
      </c>
      <c r="R82" s="16">
        <v>0</v>
      </c>
      <c r="S82" s="16">
        <v>0</v>
      </c>
      <c r="T82" s="16">
        <v>0</v>
      </c>
      <c r="U82" s="16">
        <v>0</v>
      </c>
      <c r="V82" s="16">
        <v>6.7600720000000001</v>
      </c>
      <c r="W82" s="16">
        <v>27167</v>
      </c>
      <c r="X82" s="16">
        <v>25180</v>
      </c>
      <c r="Y82" s="16">
        <v>4.1925200000000003E-2</v>
      </c>
      <c r="Z82" s="16">
        <v>0.15027650000000001</v>
      </c>
      <c r="AA82" s="16">
        <v>0</v>
      </c>
      <c r="AB82" s="16">
        <v>0</v>
      </c>
      <c r="AC82" s="16">
        <v>0</v>
      </c>
      <c r="AD82" s="16">
        <v>0</v>
      </c>
      <c r="AE82" s="16">
        <v>293844</v>
      </c>
      <c r="AF82" s="16">
        <v>170</v>
      </c>
      <c r="AG82" s="16">
        <v>7.5635099999999997E-2</v>
      </c>
      <c r="AI82" s="16">
        <v>-1.7104010000000001</v>
      </c>
    </row>
    <row r="83" spans="13:35" x14ac:dyDescent="0.25">
      <c r="M83" s="16">
        <f t="shared" si="11"/>
        <v>0</v>
      </c>
      <c r="N83" s="16" t="s">
        <v>198</v>
      </c>
      <c r="O83" s="16">
        <v>-5.4269569999999998</v>
      </c>
      <c r="P83" s="16">
        <v>-3.5939519999999998</v>
      </c>
      <c r="Q83" s="16">
        <v>-1.760947</v>
      </c>
      <c r="R83" s="16">
        <v>0</v>
      </c>
      <c r="S83" s="16">
        <v>0</v>
      </c>
      <c r="T83" s="16">
        <v>0</v>
      </c>
      <c r="U83" s="16">
        <v>0</v>
      </c>
      <c r="V83" s="16">
        <v>0.9352066</v>
      </c>
      <c r="W83" s="16">
        <v>41310</v>
      </c>
      <c r="X83" s="16">
        <v>47380</v>
      </c>
      <c r="Y83" s="16">
        <v>8.1793400000000002E-2</v>
      </c>
      <c r="Z83" s="16">
        <v>0.26047969999999998</v>
      </c>
      <c r="AA83" s="16">
        <v>1.7195780000000001</v>
      </c>
      <c r="AB83" s="16">
        <v>1.7195780000000001</v>
      </c>
      <c r="AC83" s="16">
        <v>0</v>
      </c>
      <c r="AD83" s="16">
        <v>1.7195780000000001</v>
      </c>
      <c r="AE83" s="16">
        <v>277547</v>
      </c>
      <c r="AF83" s="16">
        <v>178</v>
      </c>
      <c r="AG83" s="16">
        <v>0.1039959</v>
      </c>
      <c r="AI83" s="16">
        <v>-3.8429489999999999</v>
      </c>
    </row>
    <row r="84" spans="13:35" x14ac:dyDescent="0.25">
      <c r="M84" s="16">
        <f t="shared" si="11"/>
        <v>0</v>
      </c>
      <c r="N84" s="16" t="s">
        <v>199</v>
      </c>
      <c r="O84" s="16">
        <v>-0.98322949999999998</v>
      </c>
      <c r="P84" s="16">
        <v>-0.90995910000000002</v>
      </c>
      <c r="Q84" s="16">
        <v>-0.83668869999999995</v>
      </c>
      <c r="V84" s="16">
        <v>3.7382899999999997E-2</v>
      </c>
      <c r="W84" s="16">
        <v>91160</v>
      </c>
      <c r="X84" s="16">
        <v>46220</v>
      </c>
      <c r="Y84" s="16">
        <v>0.1396569</v>
      </c>
      <c r="Z84" s="16">
        <v>0.47467920000000002</v>
      </c>
      <c r="AA84" s="16">
        <v>-1.955487</v>
      </c>
      <c r="AB84" s="16">
        <v>-1.955487</v>
      </c>
      <c r="AC84" s="16">
        <v>0</v>
      </c>
      <c r="AD84" s="16">
        <v>-1.955487</v>
      </c>
      <c r="AE84" s="16">
        <v>268674</v>
      </c>
      <c r="AF84" s="16">
        <v>186</v>
      </c>
      <c r="AG84" s="16">
        <v>0.15059320000000001</v>
      </c>
      <c r="AI84" s="16">
        <v>-24.341609999999999</v>
      </c>
    </row>
    <row r="85" spans="13:35" x14ac:dyDescent="0.25">
      <c r="M85" s="16">
        <f t="shared" si="11"/>
        <v>0</v>
      </c>
      <c r="N85" s="16" t="s">
        <v>200</v>
      </c>
      <c r="O85" s="16">
        <v>-8.958183</v>
      </c>
      <c r="P85" s="16">
        <v>6.0290689999999998</v>
      </c>
      <c r="Q85" s="16">
        <v>21.01632</v>
      </c>
      <c r="R85" s="16">
        <v>0</v>
      </c>
      <c r="S85" s="16">
        <v>0</v>
      </c>
      <c r="T85" s="16">
        <v>0</v>
      </c>
      <c r="U85" s="16">
        <v>0</v>
      </c>
      <c r="V85" s="16">
        <v>7.6465569999999996</v>
      </c>
      <c r="W85" s="16">
        <v>16026</v>
      </c>
      <c r="X85" s="16">
        <v>35980</v>
      </c>
      <c r="Y85" s="16">
        <v>2.3812699999999999E-2</v>
      </c>
      <c r="Z85" s="16">
        <v>8.5204100000000005E-2</v>
      </c>
      <c r="AA85" s="16">
        <v>-23.083269999999999</v>
      </c>
      <c r="AB85" s="16">
        <v>31.03828</v>
      </c>
      <c r="AC85" s="16">
        <v>13.806520000000001</v>
      </c>
      <c r="AD85" s="16">
        <v>3.9775070000000001</v>
      </c>
      <c r="AE85" s="16">
        <v>268555</v>
      </c>
      <c r="AF85" s="16">
        <v>187</v>
      </c>
      <c r="AG85" s="16">
        <v>9.7745399999999996E-2</v>
      </c>
      <c r="AI85" s="16">
        <v>0.78846839999999996</v>
      </c>
    </row>
    <row r="86" spans="13:35" x14ac:dyDescent="0.25">
      <c r="M86" s="16">
        <f t="shared" si="11"/>
        <v>0</v>
      </c>
      <c r="N86" s="16" t="s">
        <v>201</v>
      </c>
      <c r="O86" s="16">
        <v>-8.1970620000000007</v>
      </c>
      <c r="P86" s="16">
        <v>8.1843400000000006</v>
      </c>
      <c r="Q86" s="16">
        <v>24.565740000000002</v>
      </c>
      <c r="V86" s="16">
        <v>8.3578589999999995</v>
      </c>
      <c r="W86" s="16">
        <v>13890</v>
      </c>
      <c r="X86" s="16">
        <v>16620</v>
      </c>
      <c r="Y86" s="16">
        <v>3.8582100000000001E-2</v>
      </c>
      <c r="Z86" s="16">
        <v>0.1207671</v>
      </c>
      <c r="AA86" s="16">
        <v>-14.56451</v>
      </c>
      <c r="AB86" s="16">
        <v>26.441739999999999</v>
      </c>
      <c r="AC86" s="16">
        <v>10.46078</v>
      </c>
      <c r="AD86" s="16">
        <v>5.938612</v>
      </c>
      <c r="AE86" s="16">
        <v>258859</v>
      </c>
      <c r="AF86" s="16">
        <v>192</v>
      </c>
      <c r="AG86" s="16">
        <v>0.1341928</v>
      </c>
      <c r="AI86" s="16">
        <v>0.97923890000000002</v>
      </c>
    </row>
    <row r="87" spans="13:35" x14ac:dyDescent="0.25">
      <c r="M87" s="16">
        <f t="shared" si="11"/>
        <v>0</v>
      </c>
      <c r="N87" s="16" t="s">
        <v>202</v>
      </c>
      <c r="O87" s="16">
        <v>-3.0151520000000001</v>
      </c>
      <c r="P87" s="16">
        <v>-3.0151520000000001</v>
      </c>
      <c r="Q87" s="16">
        <v>-3.0151520000000001</v>
      </c>
      <c r="R87" s="16">
        <v>0</v>
      </c>
      <c r="S87" s="16">
        <v>0</v>
      </c>
      <c r="T87" s="16">
        <v>0</v>
      </c>
      <c r="U87" s="16">
        <v>0</v>
      </c>
      <c r="V87" s="16">
        <v>0</v>
      </c>
      <c r="W87" s="16">
        <v>104157</v>
      </c>
      <c r="X87" s="16">
        <v>31420</v>
      </c>
      <c r="Y87" s="16">
        <v>0.1782946</v>
      </c>
      <c r="Z87" s="16">
        <v>0.54927029999999999</v>
      </c>
      <c r="AA87" s="16">
        <v>0</v>
      </c>
      <c r="AB87" s="16">
        <v>0</v>
      </c>
      <c r="AC87" s="16">
        <v>0</v>
      </c>
      <c r="AD87" s="16">
        <v>0</v>
      </c>
      <c r="AE87" s="16">
        <v>233802</v>
      </c>
      <c r="AF87" s="16">
        <v>199</v>
      </c>
      <c r="AG87" s="16">
        <v>0.1086854</v>
      </c>
    </row>
    <row r="88" spans="13:35" x14ac:dyDescent="0.25">
      <c r="M88" s="16">
        <f t="shared" si="11"/>
        <v>0</v>
      </c>
      <c r="N88" s="16" t="s">
        <v>203</v>
      </c>
      <c r="O88" s="16">
        <v>3.299979</v>
      </c>
      <c r="P88" s="16">
        <v>3.299979</v>
      </c>
      <c r="Q88" s="16">
        <v>3.299979</v>
      </c>
      <c r="R88" s="16">
        <v>0</v>
      </c>
      <c r="S88" s="16">
        <v>0</v>
      </c>
      <c r="T88" s="16">
        <v>0</v>
      </c>
      <c r="U88" s="16">
        <v>0</v>
      </c>
      <c r="V88" s="16">
        <v>0</v>
      </c>
      <c r="W88" s="16">
        <v>38593</v>
      </c>
      <c r="X88" s="16">
        <v>46340</v>
      </c>
      <c r="Y88" s="16">
        <v>6.3255699999999998E-2</v>
      </c>
      <c r="Z88" s="16">
        <v>0.23795759999999999</v>
      </c>
      <c r="AA88" s="16">
        <v>3.6927029999999998</v>
      </c>
      <c r="AB88" s="16">
        <v>3.6927029999999998</v>
      </c>
      <c r="AC88" s="16">
        <v>0</v>
      </c>
      <c r="AD88" s="16">
        <v>3.6927029999999998</v>
      </c>
      <c r="AE88" s="16">
        <v>233479</v>
      </c>
      <c r="AF88" s="16">
        <v>200</v>
      </c>
      <c r="AG88" s="16">
        <v>0.13429740000000001</v>
      </c>
    </row>
    <row r="89" spans="13:35" x14ac:dyDescent="0.25">
      <c r="M89" s="16">
        <f t="shared" si="11"/>
        <v>0</v>
      </c>
      <c r="N89" s="16" t="s">
        <v>204</v>
      </c>
      <c r="O89" s="16">
        <v>1.6449339999999999</v>
      </c>
      <c r="P89" s="16">
        <v>1.6449339999999999</v>
      </c>
      <c r="Q89" s="16">
        <v>1.6449339999999999</v>
      </c>
      <c r="R89" s="16">
        <v>0</v>
      </c>
      <c r="S89" s="16">
        <v>0</v>
      </c>
      <c r="T89" s="16">
        <v>0</v>
      </c>
      <c r="U89" s="16">
        <v>0</v>
      </c>
      <c r="V89" s="16">
        <v>0</v>
      </c>
      <c r="W89" s="16">
        <v>55335</v>
      </c>
      <c r="X89" s="16">
        <v>29340</v>
      </c>
      <c r="Y89" s="16">
        <v>0.18346789999999999</v>
      </c>
      <c r="Z89" s="16">
        <v>0.45654090000000003</v>
      </c>
      <c r="AA89" s="16">
        <v>0</v>
      </c>
      <c r="AB89" s="16">
        <v>0</v>
      </c>
      <c r="AC89" s="16">
        <v>0</v>
      </c>
      <c r="AD89" s="16">
        <v>0</v>
      </c>
      <c r="AE89" s="16">
        <v>222402</v>
      </c>
      <c r="AF89" s="16">
        <v>211</v>
      </c>
      <c r="AG89" s="16">
        <v>0.18282109999999999</v>
      </c>
    </row>
    <row r="90" spans="13:35" x14ac:dyDescent="0.25">
      <c r="M90" s="16">
        <f t="shared" si="11"/>
        <v>0</v>
      </c>
      <c r="N90" s="16" t="s">
        <v>205</v>
      </c>
      <c r="O90" s="16">
        <v>0</v>
      </c>
      <c r="P90" s="16">
        <v>0</v>
      </c>
      <c r="Q90" s="16">
        <v>0</v>
      </c>
      <c r="R90" s="16">
        <v>0</v>
      </c>
      <c r="S90" s="16">
        <v>0</v>
      </c>
      <c r="T90" s="16">
        <v>0</v>
      </c>
      <c r="U90" s="16">
        <v>0</v>
      </c>
      <c r="V90" s="16">
        <v>0</v>
      </c>
      <c r="W90" s="16">
        <v>37618</v>
      </c>
      <c r="X90" s="16">
        <v>25940</v>
      </c>
      <c r="Y90" s="16">
        <v>0.1237404</v>
      </c>
      <c r="Z90" s="16">
        <v>0.35187590000000002</v>
      </c>
      <c r="AA90" s="16">
        <v>0</v>
      </c>
      <c r="AB90" s="16">
        <v>0</v>
      </c>
      <c r="AC90" s="16">
        <v>0</v>
      </c>
      <c r="AD90" s="16">
        <v>0</v>
      </c>
      <c r="AE90" s="16">
        <v>215908</v>
      </c>
      <c r="AF90" s="16">
        <v>215</v>
      </c>
      <c r="AG90" s="16">
        <v>0.13633110000000001</v>
      </c>
    </row>
    <row r="91" spans="13:35" x14ac:dyDescent="0.25">
      <c r="M91" s="16">
        <f t="shared" si="11"/>
        <v>0</v>
      </c>
      <c r="N91" s="16" t="s">
        <v>206</v>
      </c>
      <c r="O91" s="16">
        <v>-0.59068399999999999</v>
      </c>
      <c r="P91" s="16">
        <v>-0.59068399999999999</v>
      </c>
      <c r="Q91" s="16">
        <v>-0.59068399999999999</v>
      </c>
      <c r="V91" s="16">
        <v>0</v>
      </c>
      <c r="W91" s="16">
        <v>76126</v>
      </c>
      <c r="X91" s="16">
        <v>33740</v>
      </c>
      <c r="Y91" s="16">
        <v>0.19673579999999999</v>
      </c>
      <c r="Z91" s="16">
        <v>0.54565719999999995</v>
      </c>
      <c r="AA91" s="16">
        <v>0</v>
      </c>
      <c r="AB91" s="16">
        <v>0</v>
      </c>
      <c r="AC91" s="16">
        <v>0</v>
      </c>
      <c r="AD91" s="16">
        <v>0</v>
      </c>
      <c r="AE91" s="16">
        <v>207104</v>
      </c>
      <c r="AF91" s="16">
        <v>223</v>
      </c>
      <c r="AG91" s="16">
        <v>0.1874401</v>
      </c>
    </row>
    <row r="92" spans="13:35" x14ac:dyDescent="0.25">
      <c r="M92" s="16">
        <f t="shared" si="11"/>
        <v>0</v>
      </c>
      <c r="N92" s="16" t="s">
        <v>207</v>
      </c>
      <c r="O92" s="16">
        <v>-4.8997140000000003</v>
      </c>
      <c r="P92" s="16">
        <v>-4.8997140000000003</v>
      </c>
      <c r="Q92" s="16">
        <v>-4.8997140000000003</v>
      </c>
      <c r="R92" s="16">
        <v>0</v>
      </c>
      <c r="S92" s="16">
        <v>0</v>
      </c>
      <c r="T92" s="16">
        <v>0</v>
      </c>
      <c r="U92" s="16">
        <v>0</v>
      </c>
      <c r="V92" s="16">
        <v>0</v>
      </c>
      <c r="W92" s="16">
        <v>82710</v>
      </c>
      <c r="X92" s="16">
        <v>22500</v>
      </c>
      <c r="Y92" s="16">
        <v>9.7499600000000006E-2</v>
      </c>
      <c r="Z92" s="16">
        <v>0.44953929999999998</v>
      </c>
      <c r="AE92" s="16">
        <v>199964</v>
      </c>
      <c r="AF92" s="16">
        <v>229</v>
      </c>
      <c r="AG92" s="16">
        <v>4.7144999999999999E-2</v>
      </c>
    </row>
    <row r="93" spans="13:35" x14ac:dyDescent="0.25">
      <c r="M93" s="16">
        <f t="shared" si="11"/>
        <v>0</v>
      </c>
      <c r="N93" s="16" t="s">
        <v>208</v>
      </c>
      <c r="W93" s="16">
        <v>64829</v>
      </c>
      <c r="X93" s="16">
        <v>47580</v>
      </c>
      <c r="Y93" s="16">
        <v>6.8708000000000005E-2</v>
      </c>
      <c r="Z93" s="16">
        <v>0.35304449999999998</v>
      </c>
      <c r="AE93" s="16">
        <v>191614</v>
      </c>
      <c r="AF93" s="16">
        <v>233</v>
      </c>
      <c r="AG93" s="16">
        <v>3.9354800000000002E-2</v>
      </c>
    </row>
    <row r="94" spans="13:35" x14ac:dyDescent="0.25">
      <c r="M94" s="16">
        <f t="shared" si="11"/>
        <v>0</v>
      </c>
      <c r="N94" s="16" t="s">
        <v>209</v>
      </c>
      <c r="O94" s="16">
        <v>8.0112719999999999</v>
      </c>
      <c r="P94" s="16">
        <v>8.0112719999999999</v>
      </c>
      <c r="Q94" s="16">
        <v>8.0112719999999999</v>
      </c>
      <c r="R94" s="16">
        <v>0</v>
      </c>
      <c r="S94" s="16">
        <v>0</v>
      </c>
      <c r="T94" s="16">
        <v>0</v>
      </c>
      <c r="U94" s="16">
        <v>0</v>
      </c>
      <c r="V94" s="16">
        <v>0</v>
      </c>
      <c r="W94" s="16">
        <v>34615</v>
      </c>
      <c r="X94" s="16">
        <v>40980</v>
      </c>
      <c r="Y94" s="16">
        <v>0.18165300000000001</v>
      </c>
      <c r="Z94" s="16">
        <v>0.44725480000000001</v>
      </c>
      <c r="AA94" s="16">
        <v>-1.354784</v>
      </c>
      <c r="AB94" s="16">
        <v>-1.354784</v>
      </c>
      <c r="AC94" s="16">
        <v>0</v>
      </c>
      <c r="AD94" s="16">
        <v>-1.354784</v>
      </c>
      <c r="AE94" s="16">
        <v>190124</v>
      </c>
      <c r="AF94" s="16">
        <v>234</v>
      </c>
      <c r="AG94" s="16">
        <v>0.2147181</v>
      </c>
    </row>
    <row r="95" spans="13:35" x14ac:dyDescent="0.25">
      <c r="M95" s="16">
        <f t="shared" si="11"/>
        <v>0</v>
      </c>
      <c r="N95" s="16" t="s">
        <v>210</v>
      </c>
      <c r="O95" s="16">
        <v>5.5550790000000001</v>
      </c>
      <c r="P95" s="16">
        <v>5.5550790000000001</v>
      </c>
      <c r="Q95" s="16">
        <v>5.5550790000000001</v>
      </c>
      <c r="V95" s="16">
        <v>0</v>
      </c>
      <c r="W95" s="16">
        <v>48349</v>
      </c>
      <c r="X95" s="16">
        <v>27180</v>
      </c>
      <c r="Y95" s="16">
        <v>9.4670599999999994E-2</v>
      </c>
      <c r="Z95" s="16">
        <v>0.35624450000000002</v>
      </c>
      <c r="AA95" s="16">
        <v>0</v>
      </c>
      <c r="AB95" s="16">
        <v>0</v>
      </c>
      <c r="AC95" s="16">
        <v>0</v>
      </c>
      <c r="AD95" s="16">
        <v>0</v>
      </c>
      <c r="AE95" s="16">
        <v>180504</v>
      </c>
      <c r="AF95" s="16">
        <v>245</v>
      </c>
      <c r="AG95" s="16">
        <v>9.3297099999999994E-2</v>
      </c>
    </row>
    <row r="96" spans="13:35" x14ac:dyDescent="0.25">
      <c r="M96" s="16">
        <f t="shared" si="11"/>
        <v>0</v>
      </c>
      <c r="N96" s="16" t="s">
        <v>211</v>
      </c>
      <c r="W96" s="16">
        <v>39570</v>
      </c>
      <c r="X96" s="16">
        <v>12220</v>
      </c>
      <c r="Y96" s="16">
        <v>6.3168799999999997E-2</v>
      </c>
      <c r="Z96" s="16">
        <v>0.27601160000000002</v>
      </c>
      <c r="AE96" s="16">
        <v>174241</v>
      </c>
      <c r="AF96" s="16">
        <v>254</v>
      </c>
      <c r="AG96" s="16">
        <v>5.4004099999999999E-2</v>
      </c>
    </row>
    <row r="97" spans="13:35" x14ac:dyDescent="0.25">
      <c r="M97" s="16">
        <f t="shared" si="11"/>
        <v>0</v>
      </c>
      <c r="N97" s="16" t="s">
        <v>212</v>
      </c>
      <c r="O97" s="16">
        <v>0</v>
      </c>
      <c r="P97" s="16">
        <v>0</v>
      </c>
      <c r="Q97" s="16">
        <v>0</v>
      </c>
      <c r="R97" s="16">
        <v>0</v>
      </c>
      <c r="S97" s="16">
        <v>0</v>
      </c>
      <c r="T97" s="16">
        <v>0</v>
      </c>
      <c r="U97" s="16">
        <v>0</v>
      </c>
      <c r="V97" s="16">
        <v>0</v>
      </c>
      <c r="W97" s="16">
        <v>51215</v>
      </c>
      <c r="X97" s="16">
        <v>25620</v>
      </c>
      <c r="Y97" s="16">
        <v>0.11981509999999999</v>
      </c>
      <c r="Z97" s="16">
        <v>0.38845639999999998</v>
      </c>
      <c r="AE97" s="16">
        <v>172231</v>
      </c>
      <c r="AF97" s="16">
        <v>255</v>
      </c>
      <c r="AG97" s="16">
        <v>0.1091135</v>
      </c>
    </row>
    <row r="98" spans="13:35" x14ac:dyDescent="0.25">
      <c r="M98" s="16">
        <f t="shared" si="11"/>
        <v>0</v>
      </c>
      <c r="N98" s="16" t="s">
        <v>213</v>
      </c>
      <c r="W98" s="16">
        <v>60414</v>
      </c>
      <c r="X98" s="16">
        <v>24780</v>
      </c>
      <c r="Y98" s="16">
        <v>0.11804779999999999</v>
      </c>
      <c r="Z98" s="16">
        <v>0.41487770000000002</v>
      </c>
      <c r="AE98" s="16">
        <v>170243</v>
      </c>
      <c r="AF98" s="16">
        <v>261</v>
      </c>
      <c r="AG98" s="16">
        <v>6.3780900000000001E-2</v>
      </c>
    </row>
    <row r="99" spans="13:35" x14ac:dyDescent="0.25">
      <c r="M99" s="16">
        <f t="shared" si="11"/>
        <v>0</v>
      </c>
      <c r="N99" s="16" t="s">
        <v>214</v>
      </c>
      <c r="O99" s="16">
        <v>-5.2561479999999996</v>
      </c>
      <c r="P99" s="16">
        <v>0.81348770000000004</v>
      </c>
      <c r="Q99" s="16">
        <v>6.8831239999999996</v>
      </c>
      <c r="V99" s="16">
        <v>3.0967530000000001</v>
      </c>
      <c r="W99" s="16">
        <v>24894</v>
      </c>
      <c r="X99" s="16">
        <v>20700</v>
      </c>
      <c r="Y99" s="16">
        <v>4.62283E-2</v>
      </c>
      <c r="Z99" s="16">
        <v>0.18492549999999999</v>
      </c>
      <c r="AA99" s="16">
        <v>0</v>
      </c>
      <c r="AB99" s="16">
        <v>0</v>
      </c>
      <c r="AC99" s="16">
        <v>0</v>
      </c>
      <c r="AD99" s="16">
        <v>0</v>
      </c>
      <c r="AE99" s="16">
        <v>168327</v>
      </c>
      <c r="AF99" s="16">
        <v>263</v>
      </c>
      <c r="AG99" s="16">
        <v>8.5509299999999996E-2</v>
      </c>
      <c r="AI99" s="16">
        <v>0.26269049999999999</v>
      </c>
    </row>
    <row r="100" spans="13:35" x14ac:dyDescent="0.25">
      <c r="M100" s="16">
        <f t="shared" si="11"/>
        <v>0</v>
      </c>
      <c r="N100" s="16" t="s">
        <v>215</v>
      </c>
      <c r="O100" s="16">
        <v>4.6087680000000004</v>
      </c>
      <c r="P100" s="16">
        <v>4.6087680000000004</v>
      </c>
      <c r="Q100" s="16">
        <v>4.6087680000000004</v>
      </c>
      <c r="V100" s="16">
        <v>0</v>
      </c>
      <c r="W100" s="16">
        <v>33667</v>
      </c>
      <c r="X100" s="16">
        <v>46180</v>
      </c>
      <c r="Y100" s="16">
        <v>9.6871299999999994E-2</v>
      </c>
      <c r="Z100" s="16">
        <v>0.31945030000000002</v>
      </c>
      <c r="AA100" s="16">
        <v>0</v>
      </c>
      <c r="AB100" s="16">
        <v>0</v>
      </c>
      <c r="AC100" s="16">
        <v>0</v>
      </c>
      <c r="AD100" s="16">
        <v>0</v>
      </c>
      <c r="AE100" s="16">
        <v>163398</v>
      </c>
      <c r="AF100" s="16">
        <v>270</v>
      </c>
      <c r="AG100" s="16">
        <v>0.1233944</v>
      </c>
    </row>
    <row r="101" spans="13:35" x14ac:dyDescent="0.25">
      <c r="M101" s="16">
        <f t="shared" si="11"/>
        <v>0</v>
      </c>
      <c r="N101" s="16" t="s">
        <v>216</v>
      </c>
      <c r="W101" s="16">
        <v>13367</v>
      </c>
      <c r="X101" s="16">
        <v>42680</v>
      </c>
      <c r="Y101" s="16">
        <v>5.5976999999999999E-2</v>
      </c>
      <c r="Z101" s="16">
        <v>0.1727321</v>
      </c>
      <c r="AE101" s="16">
        <v>159788</v>
      </c>
      <c r="AF101" s="16">
        <v>273</v>
      </c>
      <c r="AG101" s="16">
        <v>0.12607979999999999</v>
      </c>
    </row>
    <row r="102" spans="13:35" x14ac:dyDescent="0.25">
      <c r="M102" s="16">
        <f t="shared" si="11"/>
        <v>0</v>
      </c>
      <c r="N102" s="16" t="s">
        <v>217</v>
      </c>
      <c r="O102" s="16">
        <v>0</v>
      </c>
      <c r="P102" s="16">
        <v>0</v>
      </c>
      <c r="Q102" s="16">
        <v>0</v>
      </c>
      <c r="R102" s="16">
        <v>0</v>
      </c>
      <c r="S102" s="16">
        <v>0</v>
      </c>
      <c r="T102" s="16">
        <v>0</v>
      </c>
      <c r="U102" s="16">
        <v>0</v>
      </c>
      <c r="V102" s="16">
        <v>0</v>
      </c>
      <c r="W102" s="16">
        <v>18757</v>
      </c>
      <c r="X102" s="16">
        <v>19460</v>
      </c>
      <c r="Y102" s="16">
        <v>6.2543799999999997E-2</v>
      </c>
      <c r="Z102" s="16">
        <v>0.20773079999999999</v>
      </c>
      <c r="AE102" s="16">
        <v>156494</v>
      </c>
      <c r="AF102" s="16">
        <v>276</v>
      </c>
      <c r="AG102" s="16">
        <v>0.1299621</v>
      </c>
    </row>
    <row r="103" spans="13:35" x14ac:dyDescent="0.25">
      <c r="M103" s="16">
        <f t="shared" si="11"/>
        <v>0</v>
      </c>
      <c r="N103" s="16" t="s">
        <v>218</v>
      </c>
      <c r="O103" s="16">
        <v>-0.30201529999999999</v>
      </c>
      <c r="P103" s="16">
        <v>-0.30201529999999999</v>
      </c>
      <c r="Q103" s="16">
        <v>-0.30201529999999999</v>
      </c>
      <c r="R103" s="16">
        <v>0</v>
      </c>
      <c r="S103" s="16">
        <v>0</v>
      </c>
      <c r="T103" s="16">
        <v>0</v>
      </c>
      <c r="U103" s="16">
        <v>0</v>
      </c>
      <c r="V103" s="16">
        <v>0</v>
      </c>
      <c r="W103" s="16">
        <v>21420</v>
      </c>
      <c r="X103" s="16">
        <v>35660</v>
      </c>
      <c r="Y103" s="16">
        <v>0.17139789999999999</v>
      </c>
      <c r="Z103" s="16">
        <v>0.39708009999999999</v>
      </c>
      <c r="AA103" s="16">
        <v>0.70598890000000003</v>
      </c>
      <c r="AB103" s="16">
        <v>0.70598890000000003</v>
      </c>
      <c r="AC103" s="16">
        <v>0</v>
      </c>
      <c r="AD103" s="16">
        <v>0.70598890000000003</v>
      </c>
      <c r="AE103" s="16">
        <v>154316</v>
      </c>
      <c r="AF103" s="16">
        <v>283</v>
      </c>
      <c r="AG103" s="16">
        <v>0.192748</v>
      </c>
    </row>
    <row r="104" spans="13:35" x14ac:dyDescent="0.25">
      <c r="M104" s="16">
        <f t="shared" si="11"/>
        <v>0</v>
      </c>
      <c r="N104" s="16" t="s">
        <v>219</v>
      </c>
      <c r="O104" s="16">
        <v>0</v>
      </c>
      <c r="P104" s="16">
        <v>0</v>
      </c>
      <c r="Q104" s="16">
        <v>0</v>
      </c>
      <c r="R104" s="16">
        <v>0</v>
      </c>
      <c r="S104" s="16">
        <v>0</v>
      </c>
      <c r="T104" s="16">
        <v>0</v>
      </c>
      <c r="U104" s="16">
        <v>0</v>
      </c>
      <c r="V104" s="16">
        <v>0</v>
      </c>
      <c r="W104" s="16">
        <v>28581</v>
      </c>
      <c r="X104" s="16">
        <v>47220</v>
      </c>
      <c r="Y104" s="16">
        <v>5.2741499999999997E-2</v>
      </c>
      <c r="Z104" s="16">
        <v>0.22022749999999999</v>
      </c>
      <c r="AE104" s="16">
        <v>154152</v>
      </c>
      <c r="AF104" s="16">
        <v>284</v>
      </c>
      <c r="AG104" s="16">
        <v>6.4733700000000005E-2</v>
      </c>
    </row>
    <row r="105" spans="13:35" x14ac:dyDescent="0.25">
      <c r="M105" s="16">
        <f t="shared" si="11"/>
        <v>0</v>
      </c>
      <c r="N105" s="16" t="s">
        <v>220</v>
      </c>
      <c r="O105" s="16">
        <v>-2.0249280000000001</v>
      </c>
      <c r="P105" s="16">
        <v>-2.0249280000000001</v>
      </c>
      <c r="Q105" s="16">
        <v>-2.0249280000000001</v>
      </c>
      <c r="V105" s="16">
        <v>0</v>
      </c>
      <c r="W105" s="16">
        <v>43592</v>
      </c>
      <c r="X105" s="16">
        <v>10780</v>
      </c>
      <c r="Y105" s="16">
        <v>0.16982259999999999</v>
      </c>
      <c r="Z105" s="16">
        <v>0.4778309</v>
      </c>
      <c r="AE105" s="16">
        <v>152192</v>
      </c>
      <c r="AF105" s="16">
        <v>290</v>
      </c>
      <c r="AG105" s="16">
        <v>0.18744420000000001</v>
      </c>
    </row>
    <row r="106" spans="13:35" x14ac:dyDescent="0.25">
      <c r="M106" s="16">
        <f t="shared" si="11"/>
        <v>0</v>
      </c>
      <c r="N106" s="16" t="s">
        <v>221</v>
      </c>
      <c r="O106" s="16">
        <v>0</v>
      </c>
      <c r="P106" s="16">
        <v>0</v>
      </c>
      <c r="Q106" s="16">
        <v>0</v>
      </c>
      <c r="V106" s="16">
        <v>0</v>
      </c>
      <c r="W106" s="16">
        <v>78201</v>
      </c>
      <c r="X106" s="16">
        <v>10500</v>
      </c>
      <c r="Y106" s="16">
        <v>0.15746840000000001</v>
      </c>
      <c r="Z106" s="16">
        <v>0.60820249999999998</v>
      </c>
      <c r="AE106" s="16">
        <v>148922</v>
      </c>
      <c r="AF106" s="16">
        <v>296</v>
      </c>
      <c r="AG106" s="16">
        <v>9.7738099999999994E-2</v>
      </c>
    </row>
    <row r="107" spans="13:35" x14ac:dyDescent="0.25">
      <c r="M107" s="16">
        <f t="shared" si="11"/>
        <v>0</v>
      </c>
      <c r="N107" s="16" t="s">
        <v>222</v>
      </c>
      <c r="O107" s="16">
        <v>0</v>
      </c>
      <c r="P107" s="16">
        <v>0</v>
      </c>
      <c r="Q107" s="16">
        <v>0</v>
      </c>
      <c r="V107" s="16">
        <v>0</v>
      </c>
      <c r="W107" s="16">
        <v>52478</v>
      </c>
      <c r="X107" s="16">
        <v>46660</v>
      </c>
      <c r="Y107" s="16">
        <v>0.1139956</v>
      </c>
      <c r="Z107" s="16">
        <v>0.44026349999999997</v>
      </c>
      <c r="AE107" s="16">
        <v>148126</v>
      </c>
      <c r="AF107" s="16">
        <v>299</v>
      </c>
      <c r="AG107" s="16">
        <v>8.2677899999999999E-2</v>
      </c>
    </row>
    <row r="108" spans="13:35" x14ac:dyDescent="0.25">
      <c r="M108" s="16">
        <f t="shared" si="11"/>
        <v>0</v>
      </c>
      <c r="N108" s="16" t="s">
        <v>223</v>
      </c>
      <c r="O108" s="16">
        <v>0</v>
      </c>
      <c r="P108" s="16">
        <v>0</v>
      </c>
      <c r="Q108" s="16">
        <v>0</v>
      </c>
      <c r="R108" s="16">
        <v>0</v>
      </c>
      <c r="S108" s="16">
        <v>0</v>
      </c>
      <c r="T108" s="16">
        <v>0</v>
      </c>
      <c r="U108" s="16">
        <v>0</v>
      </c>
      <c r="V108" s="16">
        <v>0</v>
      </c>
      <c r="W108" s="16">
        <v>36417</v>
      </c>
      <c r="X108" s="16">
        <v>45500</v>
      </c>
      <c r="Y108" s="16">
        <v>4.9981100000000001E-2</v>
      </c>
      <c r="Z108" s="16">
        <v>0.2847517</v>
      </c>
      <c r="AE108" s="16">
        <v>147519</v>
      </c>
      <c r="AF108" s="16">
        <v>300</v>
      </c>
      <c r="AG108" s="16">
        <v>6.4546000000000006E-2</v>
      </c>
    </row>
    <row r="109" spans="13:35" x14ac:dyDescent="0.25">
      <c r="M109" s="16">
        <f t="shared" si="11"/>
        <v>0</v>
      </c>
      <c r="N109" s="16" t="s">
        <v>224</v>
      </c>
      <c r="O109" s="16">
        <v>-4.3555440000000001</v>
      </c>
      <c r="P109" s="16">
        <v>-4.3555440000000001</v>
      </c>
      <c r="Q109" s="16">
        <v>-4.3555440000000001</v>
      </c>
      <c r="R109" s="16">
        <v>0</v>
      </c>
      <c r="S109" s="16">
        <v>0</v>
      </c>
      <c r="T109" s="16">
        <v>0</v>
      </c>
      <c r="U109" s="16">
        <v>0</v>
      </c>
      <c r="V109" s="16">
        <v>0</v>
      </c>
      <c r="W109" s="16">
        <v>64387</v>
      </c>
      <c r="X109" s="16">
        <v>40580</v>
      </c>
      <c r="Y109" s="16">
        <v>0.1035254</v>
      </c>
      <c r="Z109" s="16">
        <v>0.51226130000000003</v>
      </c>
      <c r="AA109" s="16">
        <v>0</v>
      </c>
      <c r="AB109" s="16">
        <v>0</v>
      </c>
      <c r="AC109" s="16">
        <v>0</v>
      </c>
      <c r="AD109" s="16">
        <v>0</v>
      </c>
      <c r="AE109" s="16">
        <v>143870</v>
      </c>
      <c r="AF109" s="16">
        <v>303</v>
      </c>
      <c r="AG109" s="16">
        <v>8.1239900000000004E-2</v>
      </c>
    </row>
    <row r="110" spans="13:35" x14ac:dyDescent="0.25">
      <c r="M110" s="16">
        <f t="shared" si="11"/>
        <v>0</v>
      </c>
      <c r="N110" s="16" t="s">
        <v>225</v>
      </c>
      <c r="O110" s="16">
        <v>0</v>
      </c>
      <c r="P110" s="16">
        <v>0</v>
      </c>
      <c r="Q110" s="16">
        <v>0</v>
      </c>
      <c r="V110" s="16">
        <v>0</v>
      </c>
      <c r="W110" s="16">
        <v>62795</v>
      </c>
      <c r="X110" s="16">
        <v>44940</v>
      </c>
      <c r="Y110" s="16">
        <v>6.5831399999999998E-2</v>
      </c>
      <c r="Z110" s="16">
        <v>0.48590100000000003</v>
      </c>
      <c r="AE110" s="16">
        <v>136700</v>
      </c>
      <c r="AF110" s="16">
        <v>314</v>
      </c>
      <c r="AG110" s="16">
        <v>3.0783999999999999E-2</v>
      </c>
    </row>
    <row r="111" spans="13:35" x14ac:dyDescent="0.25">
      <c r="M111" s="16">
        <f t="shared" si="11"/>
        <v>0</v>
      </c>
      <c r="N111" s="16" t="s">
        <v>226</v>
      </c>
      <c r="O111" s="16">
        <v>0.50356049999999997</v>
      </c>
      <c r="P111" s="16">
        <v>0.50356049999999997</v>
      </c>
      <c r="Q111" s="16">
        <v>0.50356049999999997</v>
      </c>
      <c r="R111" s="16">
        <v>0</v>
      </c>
      <c r="S111" s="16">
        <v>0</v>
      </c>
      <c r="T111" s="16">
        <v>0</v>
      </c>
      <c r="U111" s="16">
        <v>0</v>
      </c>
      <c r="V111" s="16">
        <v>0</v>
      </c>
      <c r="W111" s="16">
        <v>40039</v>
      </c>
      <c r="X111" s="16">
        <v>25220</v>
      </c>
      <c r="Y111" s="16">
        <v>6.8117300000000006E-2</v>
      </c>
      <c r="Z111" s="16">
        <v>0.348412</v>
      </c>
      <c r="AE111" s="16">
        <v>133157</v>
      </c>
      <c r="AF111" s="16">
        <v>325</v>
      </c>
      <c r="AG111" s="16">
        <v>6.0770400000000002E-2</v>
      </c>
    </row>
    <row r="112" spans="13:35" x14ac:dyDescent="0.25">
      <c r="M112" s="16">
        <f t="shared" si="11"/>
        <v>0</v>
      </c>
      <c r="N112" s="16" t="s">
        <v>227</v>
      </c>
      <c r="W112" s="16">
        <v>8593</v>
      </c>
      <c r="X112" s="16">
        <v>45540</v>
      </c>
      <c r="Y112" s="16">
        <v>4.3768399999999999E-2</v>
      </c>
      <c r="Z112" s="16">
        <v>0.14369760000000001</v>
      </c>
      <c r="AE112" s="16">
        <v>129752</v>
      </c>
      <c r="AF112" s="16">
        <v>326</v>
      </c>
      <c r="AG112" s="16">
        <v>0.1332845</v>
      </c>
    </row>
    <row r="113" spans="13:33" x14ac:dyDescent="0.25">
      <c r="M113" s="16">
        <f t="shared" si="11"/>
        <v>0</v>
      </c>
      <c r="N113" s="16" t="s">
        <v>228</v>
      </c>
      <c r="O113" s="16">
        <v>0</v>
      </c>
      <c r="P113" s="16">
        <v>0</v>
      </c>
      <c r="Q113" s="16">
        <v>0</v>
      </c>
      <c r="R113" s="16">
        <v>0</v>
      </c>
      <c r="S113" s="16">
        <v>0</v>
      </c>
      <c r="T113" s="16">
        <v>0</v>
      </c>
      <c r="U113" s="16">
        <v>0</v>
      </c>
      <c r="V113" s="16">
        <v>0</v>
      </c>
      <c r="W113" s="16">
        <v>16294</v>
      </c>
      <c r="X113" s="16">
        <v>15680</v>
      </c>
      <c r="Y113" s="16">
        <v>6.5063999999999997E-2</v>
      </c>
      <c r="Z113" s="16">
        <v>0.21859339999999999</v>
      </c>
      <c r="AE113" s="16">
        <v>113777</v>
      </c>
      <c r="AF113" s="16">
        <v>362</v>
      </c>
      <c r="AG113" s="16">
        <v>8.67309E-2</v>
      </c>
    </row>
    <row r="114" spans="13:33" x14ac:dyDescent="0.25">
      <c r="M114" s="16">
        <f t="shared" si="11"/>
        <v>0</v>
      </c>
      <c r="N114" s="16" t="s">
        <v>229</v>
      </c>
      <c r="O114" s="16">
        <v>0</v>
      </c>
      <c r="P114" s="16">
        <v>0</v>
      </c>
      <c r="Q114" s="16">
        <v>0</v>
      </c>
      <c r="R114" s="16">
        <v>0</v>
      </c>
      <c r="S114" s="16">
        <v>0</v>
      </c>
      <c r="T114" s="16">
        <v>0</v>
      </c>
      <c r="U114" s="16">
        <v>0</v>
      </c>
      <c r="V114" s="16">
        <v>0</v>
      </c>
      <c r="W114" s="16">
        <v>15573</v>
      </c>
      <c r="X114" s="16">
        <v>28100</v>
      </c>
      <c r="Y114" s="16">
        <v>0.1020636</v>
      </c>
      <c r="Z114" s="16">
        <v>0.28594540000000002</v>
      </c>
      <c r="AE114" s="16">
        <v>107502</v>
      </c>
      <c r="AF114" s="16">
        <v>370</v>
      </c>
      <c r="AG114" s="16">
        <v>0.11442280000000001</v>
      </c>
    </row>
    <row r="115" spans="13:33" x14ac:dyDescent="0.25">
      <c r="M115" s="16">
        <f t="shared" si="11"/>
        <v>0</v>
      </c>
      <c r="N115" s="16" t="s">
        <v>230</v>
      </c>
      <c r="W115" s="16">
        <v>37799</v>
      </c>
      <c r="X115" s="16">
        <v>29300</v>
      </c>
      <c r="Y115" s="16">
        <v>5.78971E-2</v>
      </c>
      <c r="Z115" s="16">
        <v>0.38174580000000002</v>
      </c>
      <c r="AE115" s="16">
        <v>104198</v>
      </c>
      <c r="AF115" s="16">
        <v>379</v>
      </c>
      <c r="AG115" s="16">
        <v>2.67446E-2</v>
      </c>
    </row>
    <row r="116" spans="13:33" x14ac:dyDescent="0.25">
      <c r="M116" s="16">
        <f t="shared" si="11"/>
        <v>0</v>
      </c>
      <c r="N116" s="16" t="s">
        <v>231</v>
      </c>
      <c r="O116" s="16">
        <v>-0.80369080000000004</v>
      </c>
      <c r="P116" s="16">
        <v>-0.80369080000000004</v>
      </c>
      <c r="Q116" s="16">
        <v>-0.80369080000000004</v>
      </c>
      <c r="V116" s="16">
        <v>0</v>
      </c>
      <c r="W116" s="16">
        <v>42743</v>
      </c>
      <c r="X116" s="16">
        <v>32940</v>
      </c>
      <c r="Y116" s="16">
        <v>0.13890540000000001</v>
      </c>
      <c r="Z116" s="16">
        <v>0.51122780000000001</v>
      </c>
      <c r="AE116" s="16">
        <v>97587</v>
      </c>
      <c r="AF116" s="16">
        <v>404</v>
      </c>
      <c r="AG116" s="16">
        <v>9.6998899999999999E-2</v>
      </c>
    </row>
    <row r="117" spans="13:33" x14ac:dyDescent="0.25">
      <c r="M117" s="16">
        <f t="shared" si="11"/>
        <v>0</v>
      </c>
      <c r="N117" s="16" t="s">
        <v>232</v>
      </c>
      <c r="O117" s="16">
        <v>0</v>
      </c>
      <c r="P117" s="16">
        <v>0</v>
      </c>
      <c r="Q117" s="16">
        <v>0</v>
      </c>
      <c r="R117" s="16">
        <v>0</v>
      </c>
      <c r="S117" s="16">
        <v>0</v>
      </c>
      <c r="T117" s="16">
        <v>0</v>
      </c>
      <c r="U117" s="16">
        <v>0</v>
      </c>
      <c r="V117" s="16">
        <v>0</v>
      </c>
      <c r="W117" s="16">
        <v>8159</v>
      </c>
      <c r="X117" s="16">
        <v>16020</v>
      </c>
      <c r="Y117" s="16">
        <v>8.5367999999999999E-2</v>
      </c>
      <c r="Z117" s="16">
        <v>0.23556840000000001</v>
      </c>
      <c r="AE117" s="16">
        <v>97517</v>
      </c>
      <c r="AF117" s="16">
        <v>406</v>
      </c>
      <c r="AG117" s="16">
        <v>0.11639620000000001</v>
      </c>
    </row>
    <row r="118" spans="13:33" x14ac:dyDescent="0.25">
      <c r="M118" s="16">
        <f t="shared" si="11"/>
        <v>0</v>
      </c>
      <c r="N118" s="16" t="s">
        <v>233</v>
      </c>
      <c r="O118" s="16">
        <v>0</v>
      </c>
      <c r="P118" s="16">
        <v>0</v>
      </c>
      <c r="Q118" s="16">
        <v>0</v>
      </c>
      <c r="R118" s="16">
        <v>0</v>
      </c>
      <c r="S118" s="16">
        <v>0</v>
      </c>
      <c r="T118" s="16">
        <v>0</v>
      </c>
      <c r="U118" s="16">
        <v>0</v>
      </c>
      <c r="V118" s="16">
        <v>0</v>
      </c>
      <c r="W118" s="16">
        <v>42173</v>
      </c>
      <c r="X118" s="16">
        <v>38220</v>
      </c>
      <c r="Y118" s="16">
        <v>0.19903409999999999</v>
      </c>
      <c r="Z118" s="16">
        <v>0.6216545</v>
      </c>
      <c r="AE118" s="16">
        <v>87751</v>
      </c>
      <c r="AF118" s="16">
        <v>423</v>
      </c>
      <c r="AG118" s="16">
        <v>0.1715074</v>
      </c>
    </row>
    <row r="119" spans="13:33" x14ac:dyDescent="0.25">
      <c r="M119" s="16">
        <f t="shared" si="11"/>
        <v>0</v>
      </c>
      <c r="N119" s="16" t="s">
        <v>234</v>
      </c>
      <c r="O119" s="16">
        <v>1.383365</v>
      </c>
      <c r="P119" s="16">
        <v>1.383365</v>
      </c>
      <c r="Q119" s="16">
        <v>1.383365</v>
      </c>
      <c r="R119" s="16">
        <v>0</v>
      </c>
      <c r="S119" s="16">
        <v>0</v>
      </c>
      <c r="T119" s="16">
        <v>0</v>
      </c>
      <c r="U119" s="16">
        <v>0</v>
      </c>
      <c r="V119" s="16">
        <v>0</v>
      </c>
      <c r="W119" s="16">
        <v>51046</v>
      </c>
      <c r="X119" s="16">
        <v>36700</v>
      </c>
      <c r="Y119" s="16">
        <v>0.11973019999999999</v>
      </c>
      <c r="Z119" s="16">
        <v>0.63782879999999997</v>
      </c>
      <c r="AA119" s="16">
        <v>0</v>
      </c>
      <c r="AB119" s="16">
        <v>0</v>
      </c>
      <c r="AC119" s="16">
        <v>0</v>
      </c>
      <c r="AD119" s="16">
        <v>0</v>
      </c>
      <c r="AE119" s="16">
        <v>84223</v>
      </c>
      <c r="AF119" s="16">
        <v>431</v>
      </c>
      <c r="AG119" s="16">
        <v>7.78977E-2</v>
      </c>
    </row>
    <row r="120" spans="13:33" x14ac:dyDescent="0.25">
      <c r="M120" s="16">
        <f t="shared" si="11"/>
        <v>0</v>
      </c>
      <c r="N120" s="16" t="s">
        <v>235</v>
      </c>
      <c r="O120" s="16">
        <v>0.50470510000000002</v>
      </c>
      <c r="P120" s="16">
        <v>0.50470510000000002</v>
      </c>
      <c r="Q120" s="16">
        <v>0.50470510000000002</v>
      </c>
      <c r="V120" s="16">
        <v>0</v>
      </c>
      <c r="W120" s="16">
        <v>27580</v>
      </c>
      <c r="X120" s="16">
        <v>29860</v>
      </c>
      <c r="Y120" s="16">
        <v>0.19507720000000001</v>
      </c>
      <c r="Z120" s="16">
        <v>0.52954420000000002</v>
      </c>
      <c r="AE120" s="16">
        <v>83613</v>
      </c>
      <c r="AF120" s="16">
        <v>436</v>
      </c>
      <c r="AG120" s="16">
        <v>0.1983753</v>
      </c>
    </row>
    <row r="121" spans="13:33" x14ac:dyDescent="0.25">
      <c r="M121" s="16">
        <f t="shared" si="11"/>
        <v>0</v>
      </c>
      <c r="N121" s="16" t="s">
        <v>236</v>
      </c>
      <c r="W121" s="16">
        <v>34360</v>
      </c>
      <c r="X121" s="16">
        <v>36660</v>
      </c>
      <c r="Y121" s="16">
        <v>0.1541179</v>
      </c>
      <c r="Z121" s="16">
        <v>0.4906413</v>
      </c>
      <c r="AE121" s="16">
        <v>82540</v>
      </c>
      <c r="AF121" s="16">
        <v>442</v>
      </c>
      <c r="AG121" s="16">
        <v>0.1104025</v>
      </c>
    </row>
    <row r="122" spans="13:33" x14ac:dyDescent="0.25">
      <c r="M122" s="16">
        <f t="shared" si="11"/>
        <v>0</v>
      </c>
      <c r="N122" s="16" t="s">
        <v>237</v>
      </c>
      <c r="W122" s="16">
        <v>32220</v>
      </c>
      <c r="X122" s="16">
        <v>25980</v>
      </c>
      <c r="Y122" s="16">
        <v>7.4123800000000004E-2</v>
      </c>
      <c r="Z122" s="16">
        <v>0.4021305</v>
      </c>
      <c r="AE122" s="16">
        <v>81424</v>
      </c>
      <c r="AF122" s="16">
        <v>448</v>
      </c>
      <c r="AG122" s="16">
        <v>4.4812100000000001E-2</v>
      </c>
    </row>
    <row r="123" spans="13:33" x14ac:dyDescent="0.25">
      <c r="M123" s="16">
        <f t="shared" si="11"/>
        <v>0</v>
      </c>
      <c r="N123" s="16" t="s">
        <v>238</v>
      </c>
      <c r="W123" s="16">
        <v>30097</v>
      </c>
      <c r="X123" s="16">
        <v>48980</v>
      </c>
      <c r="Y123" s="16">
        <v>0.1031199</v>
      </c>
      <c r="Z123" s="16">
        <v>0.43232910000000002</v>
      </c>
      <c r="AE123" s="16">
        <v>78784</v>
      </c>
      <c r="AF123" s="16">
        <v>456</v>
      </c>
      <c r="AG123" s="16">
        <v>6.4117099999999996E-2</v>
      </c>
    </row>
    <row r="124" spans="13:33" x14ac:dyDescent="0.25">
      <c r="M124" s="16">
        <f t="shared" si="11"/>
        <v>0</v>
      </c>
      <c r="N124" s="16" t="s">
        <v>239</v>
      </c>
      <c r="W124" s="16">
        <v>16638</v>
      </c>
      <c r="X124" s="16">
        <v>26660</v>
      </c>
      <c r="Y124" s="16">
        <v>5.3375999999999996E-3</v>
      </c>
      <c r="Z124" s="16">
        <v>0.22730710000000001</v>
      </c>
      <c r="AE124" s="16">
        <v>76400</v>
      </c>
      <c r="AF124" s="16">
        <v>466</v>
      </c>
      <c r="AG124" s="16">
        <v>1.60223E-2</v>
      </c>
    </row>
    <row r="125" spans="13:33" x14ac:dyDescent="0.25">
      <c r="M125" s="16">
        <f t="shared" si="11"/>
        <v>0</v>
      </c>
      <c r="N125" s="16" t="s">
        <v>240</v>
      </c>
      <c r="O125" s="16">
        <v>2.2293769999999999</v>
      </c>
      <c r="P125" s="16">
        <v>2.2293769999999999</v>
      </c>
      <c r="Q125" s="16">
        <v>2.2293769999999999</v>
      </c>
      <c r="R125" s="16">
        <v>0</v>
      </c>
      <c r="S125" s="16">
        <v>0</v>
      </c>
      <c r="T125" s="16">
        <v>0</v>
      </c>
      <c r="U125" s="16">
        <v>0</v>
      </c>
      <c r="V125" s="16">
        <v>0</v>
      </c>
      <c r="W125" s="16">
        <v>34535</v>
      </c>
      <c r="X125" s="16">
        <v>40260</v>
      </c>
      <c r="Y125" s="16">
        <v>0.1639275</v>
      </c>
      <c r="Z125" s="16">
        <v>0.57775639999999995</v>
      </c>
      <c r="AE125" s="16">
        <v>66093</v>
      </c>
      <c r="AF125" s="16">
        <v>500</v>
      </c>
      <c r="AG125" s="16">
        <v>0.130526</v>
      </c>
    </row>
    <row r="126" spans="13:33" x14ac:dyDescent="0.25">
      <c r="M126" s="16">
        <f t="shared" si="11"/>
        <v>0</v>
      </c>
      <c r="N126" s="16" t="s">
        <v>241</v>
      </c>
      <c r="W126" s="16">
        <v>25997</v>
      </c>
      <c r="X126" s="16">
        <v>18060</v>
      </c>
      <c r="Y126" s="16">
        <v>0.12544169999999999</v>
      </c>
      <c r="Z126" s="16">
        <v>0.51475249999999995</v>
      </c>
      <c r="AE126" s="16">
        <v>58879</v>
      </c>
      <c r="AF126" s="16">
        <v>543</v>
      </c>
      <c r="AG126" s="16">
        <v>9.5578300000000005E-2</v>
      </c>
    </row>
    <row r="127" spans="13:33" x14ac:dyDescent="0.25">
      <c r="M127" s="16">
        <f t="shared" si="11"/>
        <v>0</v>
      </c>
      <c r="N127" s="16" t="s">
        <v>242</v>
      </c>
      <c r="W127" s="16">
        <v>11577</v>
      </c>
      <c r="X127" s="16">
        <v>37300</v>
      </c>
      <c r="Y127" s="16">
        <v>3.9707300000000001E-2</v>
      </c>
      <c r="Z127" s="16">
        <v>0.2498899</v>
      </c>
      <c r="AE127" s="16">
        <v>57922</v>
      </c>
      <c r="AF127" s="16">
        <v>549</v>
      </c>
      <c r="AG127" s="16">
        <v>5.5835200000000001E-2</v>
      </c>
    </row>
    <row r="128" spans="13:33" x14ac:dyDescent="0.25">
      <c r="M128" s="16">
        <f t="shared" si="11"/>
        <v>0</v>
      </c>
      <c r="N128" s="16" t="s">
        <v>243</v>
      </c>
      <c r="W128" s="16">
        <v>22195</v>
      </c>
      <c r="X128" s="16">
        <v>28820</v>
      </c>
      <c r="Y128" s="16">
        <v>0.1348965</v>
      </c>
      <c r="Z128" s="16">
        <v>0.47029110000000002</v>
      </c>
      <c r="AE128" s="16">
        <v>55122</v>
      </c>
      <c r="AF128" s="16">
        <v>571</v>
      </c>
      <c r="AG128" s="16">
        <v>6.8338499999999996E-2</v>
      </c>
    </row>
    <row r="129" spans="13:33" x14ac:dyDescent="0.25">
      <c r="M129" s="16">
        <f t="shared" si="11"/>
        <v>0</v>
      </c>
      <c r="N129" s="16" t="s">
        <v>244</v>
      </c>
      <c r="W129" s="16">
        <v>24432</v>
      </c>
      <c r="X129" s="16">
        <v>33300</v>
      </c>
      <c r="Y129" s="16">
        <v>9.5343999999999998E-2</v>
      </c>
      <c r="Z129" s="16">
        <v>0.50274609999999997</v>
      </c>
      <c r="AE129" s="16">
        <v>52534</v>
      </c>
      <c r="AF129" s="16">
        <v>589</v>
      </c>
      <c r="AG129" s="16">
        <v>2.90207E-2</v>
      </c>
    </row>
    <row r="130" spans="13:33" x14ac:dyDescent="0.25">
      <c r="M130" s="16">
        <f t="shared" si="11"/>
        <v>0</v>
      </c>
      <c r="N130" s="16" t="s">
        <v>245</v>
      </c>
      <c r="W130" s="16">
        <v>13417</v>
      </c>
      <c r="X130" s="16">
        <v>10760</v>
      </c>
      <c r="Y130" s="16">
        <v>8.7111800000000003E-2</v>
      </c>
      <c r="Z130" s="16">
        <v>0.37947989999999998</v>
      </c>
      <c r="AE130" s="16">
        <v>51698</v>
      </c>
      <c r="AF130" s="16">
        <v>595</v>
      </c>
      <c r="AG130" s="16">
        <v>8.5298100000000002E-2</v>
      </c>
    </row>
    <row r="131" spans="13:33" x14ac:dyDescent="0.25">
      <c r="M131" s="16">
        <f t="shared" si="11"/>
        <v>0</v>
      </c>
      <c r="N131" s="16" t="s">
        <v>246</v>
      </c>
      <c r="W131" s="16">
        <v>6426</v>
      </c>
      <c r="X131" s="16">
        <v>27380</v>
      </c>
      <c r="Y131" s="16">
        <v>1.3645600000000001E-2</v>
      </c>
      <c r="Z131" s="16">
        <v>0.1576765</v>
      </c>
      <c r="AE131" s="16">
        <v>50412</v>
      </c>
      <c r="AF131" s="16">
        <v>600</v>
      </c>
      <c r="AG131" s="16">
        <v>2.5135399999999999E-2</v>
      </c>
    </row>
    <row r="132" spans="13:33" x14ac:dyDescent="0.25">
      <c r="M132" s="16">
        <f t="shared" si="11"/>
        <v>0</v>
      </c>
      <c r="N132" s="16" t="s">
        <v>247</v>
      </c>
      <c r="W132" s="16">
        <v>15058</v>
      </c>
      <c r="X132" s="16">
        <v>34020</v>
      </c>
      <c r="Y132" s="16">
        <v>0.1059705</v>
      </c>
      <c r="Z132" s="16">
        <v>0.36456739999999999</v>
      </c>
      <c r="AE132" s="16">
        <v>49406</v>
      </c>
      <c r="AF132" s="16">
        <v>608</v>
      </c>
      <c r="AG132" s="16">
        <v>6.8504399999999993E-2</v>
      </c>
    </row>
    <row r="133" spans="13:33" x14ac:dyDescent="0.25">
      <c r="M133" s="16">
        <f t="shared" ref="M133:M157" si="12">IF(AH133&lt;-1.96,1,0)</f>
        <v>0</v>
      </c>
      <c r="N133" s="16" t="s">
        <v>248</v>
      </c>
      <c r="W133" s="16">
        <v>18729</v>
      </c>
      <c r="X133" s="16">
        <v>40820</v>
      </c>
      <c r="Y133" s="16">
        <v>0.1113473</v>
      </c>
      <c r="Z133" s="16">
        <v>0.49316529999999997</v>
      </c>
      <c r="AE133" s="16">
        <v>48396</v>
      </c>
      <c r="AF133" s="16">
        <v>617</v>
      </c>
      <c r="AG133" s="16">
        <v>0.10763780000000001</v>
      </c>
    </row>
    <row r="134" spans="13:33" x14ac:dyDescent="0.25">
      <c r="M134" s="16">
        <f t="shared" si="12"/>
        <v>0</v>
      </c>
      <c r="N134" s="16" t="s">
        <v>249</v>
      </c>
      <c r="W134" s="16">
        <v>24303</v>
      </c>
      <c r="X134" s="16">
        <v>35020</v>
      </c>
      <c r="Y134" s="16">
        <v>7.2846999999999995E-2</v>
      </c>
      <c r="Z134" s="16">
        <v>0.55052259999999997</v>
      </c>
      <c r="AE134" s="16">
        <v>48225</v>
      </c>
      <c r="AF134" s="16">
        <v>619</v>
      </c>
      <c r="AG134" s="16">
        <v>7.0501999999999995E-2</v>
      </c>
    </row>
    <row r="135" spans="13:33" x14ac:dyDescent="0.25">
      <c r="M135" s="16">
        <f t="shared" si="12"/>
        <v>0</v>
      </c>
      <c r="N135" s="16" t="s">
        <v>250</v>
      </c>
      <c r="W135" s="16">
        <v>32042</v>
      </c>
      <c r="X135" s="16">
        <v>24740</v>
      </c>
      <c r="Y135" s="16">
        <v>0.1701308</v>
      </c>
      <c r="Z135" s="16">
        <v>0.73206009999999999</v>
      </c>
      <c r="AE135" s="16">
        <v>44922</v>
      </c>
      <c r="AF135" s="16">
        <v>654</v>
      </c>
      <c r="AG135" s="16">
        <v>5.57799E-2</v>
      </c>
    </row>
    <row r="136" spans="13:33" x14ac:dyDescent="0.25">
      <c r="M136" s="16">
        <f t="shared" si="12"/>
        <v>0</v>
      </c>
      <c r="N136" s="16" t="s">
        <v>251</v>
      </c>
      <c r="W136" s="16">
        <v>21417</v>
      </c>
      <c r="X136" s="16">
        <v>46980</v>
      </c>
      <c r="Y136" s="16">
        <v>2.81905E-2</v>
      </c>
      <c r="Z136" s="16">
        <v>0.49774800000000002</v>
      </c>
      <c r="AE136" s="16">
        <v>44722</v>
      </c>
      <c r="AF136" s="16">
        <v>656</v>
      </c>
      <c r="AG136" s="16">
        <v>1.29108E-2</v>
      </c>
    </row>
    <row r="137" spans="13:33" x14ac:dyDescent="0.25">
      <c r="M137" s="16">
        <f t="shared" si="12"/>
        <v>0</v>
      </c>
      <c r="N137" s="16" t="s">
        <v>252</v>
      </c>
      <c r="W137" s="16">
        <v>21237</v>
      </c>
      <c r="X137" s="16">
        <v>25780</v>
      </c>
      <c r="Y137" s="16">
        <v>0.12915450000000001</v>
      </c>
      <c r="Z137" s="16">
        <v>0.52036800000000005</v>
      </c>
      <c r="AE137" s="16">
        <v>42578</v>
      </c>
      <c r="AF137" s="16">
        <v>676</v>
      </c>
      <c r="AG137" s="16">
        <v>4.24847E-2</v>
      </c>
    </row>
    <row r="138" spans="13:33" x14ac:dyDescent="0.25">
      <c r="M138" s="16">
        <f t="shared" si="12"/>
        <v>0</v>
      </c>
      <c r="N138" s="16" t="s">
        <v>253</v>
      </c>
      <c r="O138" s="16">
        <v>0</v>
      </c>
      <c r="P138" s="16">
        <v>0</v>
      </c>
      <c r="Q138" s="16">
        <v>0</v>
      </c>
      <c r="R138" s="16">
        <v>0</v>
      </c>
      <c r="S138" s="16">
        <v>0</v>
      </c>
      <c r="T138" s="16">
        <v>0</v>
      </c>
      <c r="U138" s="16">
        <v>0</v>
      </c>
      <c r="V138" s="16">
        <v>0</v>
      </c>
      <c r="W138" s="16">
        <v>2238</v>
      </c>
      <c r="X138" s="16">
        <v>10940</v>
      </c>
      <c r="Y138" s="16">
        <v>7.6822299999999996E-2</v>
      </c>
      <c r="Z138" s="16">
        <v>0.18774640000000001</v>
      </c>
      <c r="AE138" s="16">
        <v>41761</v>
      </c>
      <c r="AF138" s="16">
        <v>684</v>
      </c>
      <c r="AG138" s="16">
        <v>0.1302654</v>
      </c>
    </row>
    <row r="139" spans="13:33" x14ac:dyDescent="0.25">
      <c r="M139" s="16">
        <f t="shared" si="12"/>
        <v>0</v>
      </c>
      <c r="N139" s="16" t="s">
        <v>254</v>
      </c>
      <c r="W139" s="16">
        <v>21562</v>
      </c>
      <c r="X139" s="16">
        <v>32620</v>
      </c>
      <c r="Y139" s="16">
        <v>0.1086633</v>
      </c>
      <c r="Z139" s="16">
        <v>0.55159309999999995</v>
      </c>
      <c r="AE139" s="16">
        <v>40324</v>
      </c>
      <c r="AF139" s="16">
        <v>695</v>
      </c>
      <c r="AG139" s="16">
        <v>3.6615500000000002E-2</v>
      </c>
    </row>
    <row r="140" spans="13:33" x14ac:dyDescent="0.25">
      <c r="M140" s="16">
        <f t="shared" si="12"/>
        <v>0</v>
      </c>
      <c r="N140" s="16" t="s">
        <v>255</v>
      </c>
      <c r="W140" s="16">
        <v>26899</v>
      </c>
      <c r="X140" s="16">
        <v>42820</v>
      </c>
      <c r="Y140" s="16">
        <v>8.8540800000000003E-2</v>
      </c>
      <c r="Z140" s="16">
        <v>0.71555690000000005</v>
      </c>
      <c r="AE140" s="16">
        <v>38462</v>
      </c>
      <c r="AF140" s="16">
        <v>714</v>
      </c>
      <c r="AG140" s="16">
        <v>1.8721999999999999E-2</v>
      </c>
    </row>
    <row r="141" spans="13:33" x14ac:dyDescent="0.25">
      <c r="M141" s="16">
        <f t="shared" si="12"/>
        <v>0</v>
      </c>
      <c r="N141" s="16" t="s">
        <v>256</v>
      </c>
      <c r="W141" s="16">
        <v>23939</v>
      </c>
      <c r="X141" s="16">
        <v>24900</v>
      </c>
      <c r="Y141" s="16">
        <v>0.14254559999999999</v>
      </c>
      <c r="Z141" s="16">
        <v>0.70575690000000002</v>
      </c>
      <c r="AE141" s="16">
        <v>38337</v>
      </c>
      <c r="AF141" s="16">
        <v>716</v>
      </c>
      <c r="AG141" s="16">
        <v>0.1014808</v>
      </c>
    </row>
    <row r="142" spans="13:33" x14ac:dyDescent="0.25">
      <c r="M142" s="16">
        <f t="shared" si="12"/>
        <v>0</v>
      </c>
      <c r="N142" s="16" t="s">
        <v>257</v>
      </c>
      <c r="W142" s="16">
        <v>12185</v>
      </c>
      <c r="X142" s="16">
        <v>33380</v>
      </c>
      <c r="Y142" s="16">
        <v>8.7081400000000003E-2</v>
      </c>
      <c r="Z142" s="16">
        <v>0.4201915</v>
      </c>
      <c r="AE142" s="16">
        <v>36967</v>
      </c>
      <c r="AF142" s="16">
        <v>738</v>
      </c>
      <c r="AG142" s="16">
        <v>9.8724900000000004E-2</v>
      </c>
    </row>
    <row r="143" spans="13:33" x14ac:dyDescent="0.25">
      <c r="M143" s="16">
        <f t="shared" si="12"/>
        <v>0</v>
      </c>
      <c r="N143" s="16" t="s">
        <v>258</v>
      </c>
      <c r="W143" s="16">
        <v>15997</v>
      </c>
      <c r="X143" s="16">
        <v>11140</v>
      </c>
      <c r="Y143" s="16">
        <v>0.1057292</v>
      </c>
      <c r="Z143" s="16">
        <v>0.53413650000000001</v>
      </c>
      <c r="AE143" s="16">
        <v>34163</v>
      </c>
      <c r="AF143" s="16">
        <v>781</v>
      </c>
      <c r="AG143" s="16">
        <v>6.0465999999999999E-2</v>
      </c>
    </row>
    <row r="144" spans="13:33" x14ac:dyDescent="0.25">
      <c r="M144" s="16">
        <f t="shared" si="12"/>
        <v>0</v>
      </c>
      <c r="N144" s="16" t="s">
        <v>259</v>
      </c>
      <c r="W144" s="16">
        <v>4270</v>
      </c>
      <c r="X144" s="16">
        <v>11580</v>
      </c>
      <c r="Y144" s="16">
        <v>2.3254500000000001E-2</v>
      </c>
      <c r="Z144" s="16">
        <v>0.1597056</v>
      </c>
      <c r="AE144" s="16">
        <v>33976</v>
      </c>
      <c r="AF144" s="16">
        <v>784</v>
      </c>
      <c r="AG144" s="16">
        <v>5.6723500000000003E-2</v>
      </c>
    </row>
    <row r="145" spans="13:33" x14ac:dyDescent="0.25">
      <c r="M145" s="16">
        <f t="shared" si="12"/>
        <v>0</v>
      </c>
      <c r="N145" s="16" t="s">
        <v>260</v>
      </c>
      <c r="W145" s="16">
        <v>19365</v>
      </c>
      <c r="X145" s="16">
        <v>17380</v>
      </c>
      <c r="Y145" s="16">
        <v>0.25053320000000001</v>
      </c>
      <c r="Z145" s="16">
        <v>0.70271519999999998</v>
      </c>
      <c r="AE145" s="16">
        <v>30985</v>
      </c>
      <c r="AF145" s="16">
        <v>811</v>
      </c>
      <c r="AG145" s="16">
        <v>0.1547743</v>
      </c>
    </row>
    <row r="146" spans="13:33" x14ac:dyDescent="0.25">
      <c r="M146" s="16">
        <f t="shared" si="12"/>
        <v>0</v>
      </c>
      <c r="N146" s="16" t="s">
        <v>261</v>
      </c>
      <c r="W146" s="16">
        <v>12241</v>
      </c>
      <c r="X146" s="16">
        <v>12460</v>
      </c>
      <c r="Y146" s="16">
        <v>6.19981E-2</v>
      </c>
      <c r="Z146" s="16">
        <v>0.45082729999999999</v>
      </c>
      <c r="AE146" s="16">
        <v>29367</v>
      </c>
      <c r="AF146" s="16">
        <v>821</v>
      </c>
      <c r="AG146" s="16">
        <v>5.72784E-2</v>
      </c>
    </row>
    <row r="147" spans="13:33" x14ac:dyDescent="0.25">
      <c r="M147" s="16">
        <f t="shared" si="12"/>
        <v>0</v>
      </c>
      <c r="N147" s="16" t="s">
        <v>262</v>
      </c>
      <c r="W147" s="16">
        <v>12852</v>
      </c>
      <c r="X147" s="16">
        <v>21640</v>
      </c>
      <c r="Y147" s="16">
        <v>2.5046200000000001E-2</v>
      </c>
      <c r="Z147" s="16">
        <v>0.48522729999999997</v>
      </c>
      <c r="AE147" s="16">
        <v>27458</v>
      </c>
      <c r="AF147" s="16">
        <v>841</v>
      </c>
      <c r="AG147" s="16">
        <v>2.5089799999999999E-2</v>
      </c>
    </row>
    <row r="148" spans="13:33" x14ac:dyDescent="0.25">
      <c r="M148" s="16">
        <f t="shared" si="12"/>
        <v>0</v>
      </c>
      <c r="N148" s="16" t="s">
        <v>263</v>
      </c>
      <c r="W148" s="16">
        <v>9812</v>
      </c>
      <c r="X148" s="16">
        <v>15780</v>
      </c>
      <c r="Y148" s="16">
        <v>3.2945500000000003E-2</v>
      </c>
      <c r="Z148" s="16">
        <v>0.40314830000000001</v>
      </c>
      <c r="AE148" s="16">
        <v>27389</v>
      </c>
      <c r="AF148" s="16">
        <v>842</v>
      </c>
      <c r="AG148" s="16">
        <v>3.1893999999999999E-2</v>
      </c>
    </row>
    <row r="149" spans="13:33" x14ac:dyDescent="0.25">
      <c r="M149" s="16">
        <f t="shared" si="12"/>
        <v>0</v>
      </c>
      <c r="N149" s="16" t="s">
        <v>264</v>
      </c>
      <c r="W149" s="16">
        <v>8485</v>
      </c>
      <c r="X149" s="16">
        <v>46420</v>
      </c>
      <c r="Y149" s="16">
        <v>5.8108100000000003E-2</v>
      </c>
      <c r="Z149" s="16">
        <v>0.36375109999999999</v>
      </c>
      <c r="AE149" s="16">
        <v>27244</v>
      </c>
      <c r="AF149" s="16">
        <v>843</v>
      </c>
      <c r="AG149" s="16">
        <v>4.5754799999999998E-2</v>
      </c>
    </row>
    <row r="150" spans="13:33" x14ac:dyDescent="0.25">
      <c r="M150" s="16">
        <f t="shared" si="12"/>
        <v>0</v>
      </c>
      <c r="N150" s="16" t="s">
        <v>265</v>
      </c>
      <c r="W150" s="16">
        <v>13391</v>
      </c>
      <c r="X150" s="16">
        <v>13500</v>
      </c>
      <c r="Y150" s="16">
        <v>0.1002648</v>
      </c>
      <c r="Z150" s="16">
        <v>0.55321810000000005</v>
      </c>
      <c r="AE150" s="16">
        <v>26667</v>
      </c>
      <c r="AF150" s="16">
        <v>849</v>
      </c>
      <c r="AG150" s="16">
        <v>6.6825899999999994E-2</v>
      </c>
    </row>
    <row r="151" spans="13:33" x14ac:dyDescent="0.25">
      <c r="M151" s="16">
        <f t="shared" si="12"/>
        <v>0</v>
      </c>
      <c r="N151" s="16" t="s">
        <v>266</v>
      </c>
      <c r="W151" s="16">
        <v>18164</v>
      </c>
      <c r="X151" s="16">
        <v>26940</v>
      </c>
      <c r="Y151" s="16">
        <v>6.2872300000000006E-2</v>
      </c>
      <c r="Z151" s="16">
        <v>0.76149080000000002</v>
      </c>
      <c r="AE151" s="16">
        <v>25971</v>
      </c>
      <c r="AF151" s="16">
        <v>854</v>
      </c>
      <c r="AG151" s="16">
        <v>2.9510100000000001E-2</v>
      </c>
    </row>
    <row r="152" spans="13:33" x14ac:dyDescent="0.25">
      <c r="M152" s="16">
        <f t="shared" si="12"/>
        <v>0</v>
      </c>
      <c r="N152" s="16" t="s">
        <v>267</v>
      </c>
      <c r="W152" s="16">
        <v>12561</v>
      </c>
      <c r="X152" s="16">
        <v>22620</v>
      </c>
      <c r="Y152" s="16">
        <v>0.1056909</v>
      </c>
      <c r="Z152" s="16">
        <v>0.5569906</v>
      </c>
      <c r="AE152" s="16">
        <v>23090</v>
      </c>
      <c r="AF152" s="16">
        <v>881</v>
      </c>
      <c r="AG152" s="16">
        <v>6.3312400000000005E-2</v>
      </c>
    </row>
    <row r="153" spans="13:33" x14ac:dyDescent="0.25">
      <c r="M153" s="16">
        <f t="shared" si="12"/>
        <v>0</v>
      </c>
      <c r="N153" s="16" t="s">
        <v>268</v>
      </c>
      <c r="W153" s="16">
        <v>7866</v>
      </c>
      <c r="X153" s="16">
        <v>31620</v>
      </c>
      <c r="Y153" s="16">
        <v>4.8855799999999998E-2</v>
      </c>
      <c r="Z153" s="16">
        <v>0.38852130000000001</v>
      </c>
      <c r="AE153" s="16">
        <v>22801</v>
      </c>
      <c r="AF153" s="16">
        <v>883</v>
      </c>
      <c r="AG153" s="16">
        <v>5.40823E-2</v>
      </c>
    </row>
    <row r="154" spans="13:33" x14ac:dyDescent="0.25">
      <c r="M154" s="16">
        <f t="shared" si="12"/>
        <v>0</v>
      </c>
      <c r="N154" s="16" t="s">
        <v>269</v>
      </c>
      <c r="W154" s="16">
        <v>16281</v>
      </c>
      <c r="X154" s="16">
        <v>17260</v>
      </c>
      <c r="Y154" s="16">
        <v>1.7395999999999998E-2</v>
      </c>
      <c r="Z154" s="16">
        <v>0.78296650000000001</v>
      </c>
      <c r="AE154" s="16">
        <v>21390</v>
      </c>
      <c r="AF154" s="16">
        <v>895</v>
      </c>
      <c r="AG154" s="16">
        <v>2.5219000000000001E-3</v>
      </c>
    </row>
    <row r="155" spans="13:33" x14ac:dyDescent="0.25">
      <c r="M155" s="16">
        <f t="shared" si="12"/>
        <v>0</v>
      </c>
      <c r="N155" s="16" t="s">
        <v>270</v>
      </c>
      <c r="W155" s="16">
        <v>10803</v>
      </c>
      <c r="X155" s="16">
        <v>48500</v>
      </c>
      <c r="Y155" s="16">
        <v>0</v>
      </c>
      <c r="Z155" s="16">
        <v>0.5716251</v>
      </c>
      <c r="AE155" s="16">
        <v>18636</v>
      </c>
      <c r="AF155" s="16">
        <v>917</v>
      </c>
      <c r="AG155" s="16">
        <v>0</v>
      </c>
    </row>
    <row r="156" spans="13:33" x14ac:dyDescent="0.25">
      <c r="M156" s="16">
        <f t="shared" si="12"/>
        <v>0</v>
      </c>
      <c r="N156" s="16" t="s">
        <v>271</v>
      </c>
      <c r="W156" s="16">
        <v>9032</v>
      </c>
      <c r="X156" s="16">
        <v>15140</v>
      </c>
      <c r="Y156" s="16">
        <v>4.8257999999999999E-3</v>
      </c>
      <c r="Z156" s="16">
        <v>0.5627316</v>
      </c>
      <c r="AE156" s="16">
        <v>17864</v>
      </c>
      <c r="AF156" s="16">
        <v>921</v>
      </c>
      <c r="AG156" s="16">
        <v>1.19912E-2</v>
      </c>
    </row>
    <row r="157" spans="13:33" x14ac:dyDescent="0.25">
      <c r="M157" s="16">
        <f t="shared" si="12"/>
        <v>0</v>
      </c>
      <c r="N157" s="16" t="s">
        <v>272</v>
      </c>
      <c r="W157" s="16">
        <v>10343</v>
      </c>
      <c r="X157" s="16">
        <v>25760</v>
      </c>
      <c r="Y157" s="16">
        <v>0.1215083</v>
      </c>
      <c r="Z157" s="16">
        <v>0.6995962</v>
      </c>
      <c r="AE157" s="16">
        <v>16568</v>
      </c>
      <c r="AF157" s="16">
        <v>927</v>
      </c>
      <c r="AG157" s="16">
        <v>3.4395500000000002E-2</v>
      </c>
    </row>
  </sheetData>
  <mergeCells count="3">
    <mergeCell ref="E2:G2"/>
    <mergeCell ref="H2:J2"/>
    <mergeCell ref="D1: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331E2-9E19-4EED-B44B-CEF2DA2F797B}">
  <dimension ref="A2:F50"/>
  <sheetViews>
    <sheetView workbookViewId="0">
      <selection activeCell="A5" sqref="A5:F49"/>
    </sheetView>
  </sheetViews>
  <sheetFormatPr defaultRowHeight="14.5" x14ac:dyDescent="0.35"/>
  <cols>
    <col min="1" max="1" width="38.453125" bestFit="1" customWidth="1"/>
  </cols>
  <sheetData>
    <row r="2" spans="1:6" x14ac:dyDescent="0.35">
      <c r="A2" s="22" t="s">
        <v>273</v>
      </c>
      <c r="B2" s="22"/>
      <c r="C2" s="22"/>
      <c r="D2" s="22"/>
      <c r="E2" s="22"/>
      <c r="F2" s="22"/>
    </row>
    <row r="3" spans="1:6" x14ac:dyDescent="0.35">
      <c r="B3" s="30" t="s">
        <v>274</v>
      </c>
      <c r="C3" s="30"/>
      <c r="D3" s="30"/>
      <c r="E3" s="30"/>
      <c r="F3" s="30"/>
    </row>
    <row r="4" spans="1:6" x14ac:dyDescent="0.35">
      <c r="A4" s="7" t="s">
        <v>275</v>
      </c>
      <c r="B4" s="8">
        <v>1</v>
      </c>
      <c r="C4" s="8">
        <v>2</v>
      </c>
      <c r="D4" s="8">
        <v>3</v>
      </c>
      <c r="E4" s="8">
        <v>4</v>
      </c>
      <c r="F4" s="8">
        <v>5</v>
      </c>
    </row>
    <row r="5" spans="1:6" x14ac:dyDescent="0.35">
      <c r="A5" t="s">
        <v>276</v>
      </c>
      <c r="B5" s="1" t="s">
        <v>277</v>
      </c>
      <c r="C5" s="1" t="s">
        <v>278</v>
      </c>
      <c r="D5" s="1" t="s">
        <v>279</v>
      </c>
      <c r="E5" s="1" t="s">
        <v>280</v>
      </c>
      <c r="F5" s="1" t="s">
        <v>281</v>
      </c>
    </row>
    <row r="6" spans="1:6" x14ac:dyDescent="0.35">
      <c r="A6" t="s">
        <v>275</v>
      </c>
      <c r="B6" s="1" t="s">
        <v>282</v>
      </c>
      <c r="C6" s="1" t="s">
        <v>283</v>
      </c>
      <c r="D6" s="1" t="s">
        <v>284</v>
      </c>
      <c r="E6" s="1" t="s">
        <v>285</v>
      </c>
      <c r="F6" s="1" t="s">
        <v>286</v>
      </c>
    </row>
    <row r="7" spans="1:6" x14ac:dyDescent="0.35">
      <c r="A7" t="s">
        <v>287</v>
      </c>
      <c r="B7" s="1" t="s">
        <v>275</v>
      </c>
      <c r="C7" s="1" t="s">
        <v>288</v>
      </c>
      <c r="D7" s="1" t="s">
        <v>289</v>
      </c>
      <c r="E7" s="1" t="s">
        <v>290</v>
      </c>
      <c r="F7" s="1" t="s">
        <v>291</v>
      </c>
    </row>
    <row r="8" spans="1:6" x14ac:dyDescent="0.35">
      <c r="A8" t="s">
        <v>275</v>
      </c>
      <c r="B8" s="1" t="s">
        <v>275</v>
      </c>
      <c r="C8" s="1" t="s">
        <v>292</v>
      </c>
      <c r="D8" s="1" t="s">
        <v>293</v>
      </c>
      <c r="E8" s="1" t="s">
        <v>294</v>
      </c>
      <c r="F8" s="1" t="s">
        <v>294</v>
      </c>
    </row>
    <row r="9" spans="1:6" x14ac:dyDescent="0.35">
      <c r="A9" t="s">
        <v>295</v>
      </c>
      <c r="B9" s="1" t="s">
        <v>275</v>
      </c>
      <c r="C9" s="1" t="s">
        <v>296</v>
      </c>
      <c r="D9" s="1" t="s">
        <v>297</v>
      </c>
      <c r="E9" s="1" t="s">
        <v>298</v>
      </c>
      <c r="F9" s="1" t="s">
        <v>299</v>
      </c>
    </row>
    <row r="10" spans="1:6" x14ac:dyDescent="0.35">
      <c r="A10" t="s">
        <v>275</v>
      </c>
      <c r="B10" s="1" t="s">
        <v>275</v>
      </c>
      <c r="C10" s="1" t="s">
        <v>300</v>
      </c>
      <c r="D10" s="1" t="s">
        <v>301</v>
      </c>
      <c r="E10" s="1" t="s">
        <v>302</v>
      </c>
      <c r="F10" s="1" t="s">
        <v>302</v>
      </c>
    </row>
    <row r="11" spans="1:6" x14ac:dyDescent="0.35">
      <c r="A11" t="s">
        <v>303</v>
      </c>
      <c r="B11" s="1" t="s">
        <v>275</v>
      </c>
      <c r="C11" s="1" t="s">
        <v>304</v>
      </c>
      <c r="D11" s="1" t="s">
        <v>305</v>
      </c>
      <c r="E11" s="1" t="s">
        <v>306</v>
      </c>
      <c r="F11" s="1" t="s">
        <v>307</v>
      </c>
    </row>
    <row r="12" spans="1:6" x14ac:dyDescent="0.35">
      <c r="A12" t="s">
        <v>275</v>
      </c>
      <c r="B12" s="1" t="s">
        <v>275</v>
      </c>
      <c r="C12" s="1" t="s">
        <v>308</v>
      </c>
      <c r="D12" s="1" t="s">
        <v>309</v>
      </c>
      <c r="E12" s="1" t="s">
        <v>310</v>
      </c>
      <c r="F12" s="1" t="s">
        <v>311</v>
      </c>
    </row>
    <row r="13" spans="1:6" x14ac:dyDescent="0.35">
      <c r="A13" t="s">
        <v>312</v>
      </c>
      <c r="B13" s="1" t="s">
        <v>275</v>
      </c>
      <c r="C13" s="1" t="s">
        <v>313</v>
      </c>
      <c r="D13" s="1" t="s">
        <v>314</v>
      </c>
      <c r="E13" s="1" t="s">
        <v>315</v>
      </c>
      <c r="F13" s="1" t="s">
        <v>315</v>
      </c>
    </row>
    <row r="14" spans="1:6" x14ac:dyDescent="0.35">
      <c r="A14" t="s">
        <v>275</v>
      </c>
      <c r="B14" s="1" t="s">
        <v>275</v>
      </c>
      <c r="C14" s="1" t="s">
        <v>316</v>
      </c>
      <c r="D14" s="1" t="s">
        <v>317</v>
      </c>
      <c r="E14" s="1" t="s">
        <v>318</v>
      </c>
      <c r="F14" s="1" t="s">
        <v>318</v>
      </c>
    </row>
    <row r="15" spans="1:6" x14ac:dyDescent="0.35">
      <c r="A15" t="s">
        <v>18</v>
      </c>
      <c r="B15" s="1" t="s">
        <v>275</v>
      </c>
      <c r="C15" s="1" t="s">
        <v>275</v>
      </c>
      <c r="D15" s="1" t="s">
        <v>319</v>
      </c>
      <c r="E15" s="1" t="s">
        <v>320</v>
      </c>
      <c r="F15" s="1" t="s">
        <v>321</v>
      </c>
    </row>
    <row r="16" spans="1:6" x14ac:dyDescent="0.35">
      <c r="A16" t="s">
        <v>275</v>
      </c>
      <c r="B16" s="1" t="s">
        <v>275</v>
      </c>
      <c r="C16" s="1" t="s">
        <v>275</v>
      </c>
      <c r="D16" s="1" t="s">
        <v>322</v>
      </c>
      <c r="E16" s="1" t="s">
        <v>323</v>
      </c>
      <c r="F16" s="1" t="s">
        <v>323</v>
      </c>
    </row>
    <row r="17" spans="1:6" x14ac:dyDescent="0.35">
      <c r="A17" t="s">
        <v>20</v>
      </c>
      <c r="B17" s="1" t="s">
        <v>275</v>
      </c>
      <c r="C17" s="1" t="s">
        <v>275</v>
      </c>
      <c r="D17" s="1" t="s">
        <v>324</v>
      </c>
      <c r="E17" s="1" t="s">
        <v>325</v>
      </c>
      <c r="F17" s="1" t="s">
        <v>325</v>
      </c>
    </row>
    <row r="18" spans="1:6" x14ac:dyDescent="0.35">
      <c r="A18" t="s">
        <v>275</v>
      </c>
      <c r="B18" s="1" t="s">
        <v>275</v>
      </c>
      <c r="C18" s="1" t="s">
        <v>275</v>
      </c>
      <c r="D18" s="1" t="s">
        <v>326</v>
      </c>
      <c r="E18" s="1" t="s">
        <v>327</v>
      </c>
      <c r="F18" s="1" t="s">
        <v>327</v>
      </c>
    </row>
    <row r="19" spans="1:6" x14ac:dyDescent="0.35">
      <c r="A19" t="s">
        <v>328</v>
      </c>
      <c r="B19" s="1" t="s">
        <v>275</v>
      </c>
      <c r="C19" s="1" t="s">
        <v>275</v>
      </c>
      <c r="D19" s="1" t="s">
        <v>329</v>
      </c>
      <c r="E19" s="1" t="s">
        <v>330</v>
      </c>
      <c r="F19" s="1" t="s">
        <v>331</v>
      </c>
    </row>
    <row r="20" spans="1:6" x14ac:dyDescent="0.35">
      <c r="A20" t="s">
        <v>275</v>
      </c>
      <c r="B20" s="1" t="s">
        <v>275</v>
      </c>
      <c r="C20" s="1" t="s">
        <v>275</v>
      </c>
      <c r="D20" s="1" t="s">
        <v>332</v>
      </c>
      <c r="E20" s="1" t="s">
        <v>333</v>
      </c>
      <c r="F20" s="1" t="s">
        <v>334</v>
      </c>
    </row>
    <row r="21" spans="1:6" x14ac:dyDescent="0.35">
      <c r="A21" t="s">
        <v>22</v>
      </c>
      <c r="B21" s="1" t="s">
        <v>275</v>
      </c>
      <c r="C21" s="1" t="s">
        <v>275</v>
      </c>
      <c r="D21" s="1" t="s">
        <v>275</v>
      </c>
      <c r="E21" s="1" t="s">
        <v>335</v>
      </c>
      <c r="F21" s="1" t="s">
        <v>336</v>
      </c>
    </row>
    <row r="22" spans="1:6" x14ac:dyDescent="0.35">
      <c r="A22" t="s">
        <v>275</v>
      </c>
      <c r="B22" s="1" t="s">
        <v>275</v>
      </c>
      <c r="C22" s="1" t="s">
        <v>275</v>
      </c>
      <c r="D22" s="1" t="s">
        <v>275</v>
      </c>
      <c r="E22" s="1" t="s">
        <v>333</v>
      </c>
      <c r="F22" s="1" t="s">
        <v>337</v>
      </c>
    </row>
    <row r="23" spans="1:6" x14ac:dyDescent="0.35">
      <c r="A23" t="s">
        <v>23</v>
      </c>
      <c r="B23" s="1" t="s">
        <v>275</v>
      </c>
      <c r="C23" s="1" t="s">
        <v>275</v>
      </c>
      <c r="D23" s="1" t="s">
        <v>275</v>
      </c>
      <c r="E23" s="1" t="s">
        <v>338</v>
      </c>
      <c r="F23" s="1" t="s">
        <v>339</v>
      </c>
    </row>
    <row r="24" spans="1:6" x14ac:dyDescent="0.35">
      <c r="A24" t="s">
        <v>275</v>
      </c>
      <c r="B24" s="1" t="s">
        <v>275</v>
      </c>
      <c r="C24" s="1" t="s">
        <v>275</v>
      </c>
      <c r="D24" s="1" t="s">
        <v>275</v>
      </c>
      <c r="E24" s="1" t="s">
        <v>340</v>
      </c>
      <c r="F24" s="1" t="s">
        <v>341</v>
      </c>
    </row>
    <row r="25" spans="1:6" x14ac:dyDescent="0.35">
      <c r="A25" t="s">
        <v>24</v>
      </c>
      <c r="B25" s="1" t="s">
        <v>275</v>
      </c>
      <c r="C25" s="1" t="s">
        <v>275</v>
      </c>
      <c r="D25" s="1" t="s">
        <v>275</v>
      </c>
      <c r="E25" s="1" t="s">
        <v>342</v>
      </c>
      <c r="F25" s="1" t="s">
        <v>342</v>
      </c>
    </row>
    <row r="26" spans="1:6" x14ac:dyDescent="0.35">
      <c r="A26" t="s">
        <v>275</v>
      </c>
      <c r="B26" s="1" t="s">
        <v>275</v>
      </c>
      <c r="C26" s="1" t="s">
        <v>275</v>
      </c>
      <c r="D26" s="1" t="s">
        <v>275</v>
      </c>
      <c r="E26" s="1" t="s">
        <v>343</v>
      </c>
      <c r="F26" s="1" t="s">
        <v>344</v>
      </c>
    </row>
    <row r="27" spans="1:6" x14ac:dyDescent="0.35">
      <c r="A27" t="s">
        <v>26</v>
      </c>
      <c r="B27" s="1" t="s">
        <v>275</v>
      </c>
      <c r="C27" s="1" t="s">
        <v>275</v>
      </c>
      <c r="D27" s="1" t="s">
        <v>275</v>
      </c>
      <c r="E27" s="1" t="s">
        <v>345</v>
      </c>
      <c r="F27" s="1" t="s">
        <v>345</v>
      </c>
    </row>
    <row r="28" spans="1:6" x14ac:dyDescent="0.35">
      <c r="A28" t="s">
        <v>275</v>
      </c>
      <c r="B28" s="1" t="s">
        <v>275</v>
      </c>
      <c r="C28" s="1" t="s">
        <v>275</v>
      </c>
      <c r="D28" s="1" t="s">
        <v>275</v>
      </c>
      <c r="E28" s="1" t="s">
        <v>346</v>
      </c>
      <c r="F28" s="1" t="s">
        <v>346</v>
      </c>
    </row>
    <row r="29" spans="1:6" x14ac:dyDescent="0.35">
      <c r="A29" t="s">
        <v>27</v>
      </c>
      <c r="B29" s="1" t="s">
        <v>275</v>
      </c>
      <c r="C29" s="1" t="s">
        <v>275</v>
      </c>
      <c r="D29" s="1" t="s">
        <v>275</v>
      </c>
      <c r="E29" s="1" t="s">
        <v>347</v>
      </c>
      <c r="F29" s="1" t="s">
        <v>347</v>
      </c>
    </row>
    <row r="30" spans="1:6" x14ac:dyDescent="0.35">
      <c r="A30" t="s">
        <v>275</v>
      </c>
      <c r="B30" s="1" t="s">
        <v>275</v>
      </c>
      <c r="C30" s="1" t="s">
        <v>275</v>
      </c>
      <c r="D30" s="1" t="s">
        <v>275</v>
      </c>
      <c r="E30" s="1" t="s">
        <v>346</v>
      </c>
      <c r="F30" s="1" t="s">
        <v>346</v>
      </c>
    </row>
    <row r="31" spans="1:6" x14ac:dyDescent="0.35">
      <c r="A31" t="s">
        <v>28</v>
      </c>
      <c r="B31" s="1" t="s">
        <v>275</v>
      </c>
      <c r="C31" s="1" t="s">
        <v>275</v>
      </c>
      <c r="D31" s="1" t="s">
        <v>275</v>
      </c>
      <c r="E31" s="1" t="s">
        <v>348</v>
      </c>
      <c r="F31" s="1" t="s">
        <v>348</v>
      </c>
    </row>
    <row r="32" spans="1:6" x14ac:dyDescent="0.35">
      <c r="A32" t="s">
        <v>275</v>
      </c>
      <c r="B32" s="1" t="s">
        <v>275</v>
      </c>
      <c r="C32" s="1" t="s">
        <v>275</v>
      </c>
      <c r="D32" s="1" t="s">
        <v>275</v>
      </c>
      <c r="E32" s="1" t="s">
        <v>349</v>
      </c>
      <c r="F32" s="1" t="s">
        <v>349</v>
      </c>
    </row>
    <row r="33" spans="1:6" x14ac:dyDescent="0.35">
      <c r="A33" t="s">
        <v>29</v>
      </c>
      <c r="B33" s="1" t="s">
        <v>275</v>
      </c>
      <c r="C33" s="1" t="s">
        <v>275</v>
      </c>
      <c r="D33" s="1" t="s">
        <v>275</v>
      </c>
      <c r="E33" s="1" t="s">
        <v>320</v>
      </c>
      <c r="F33" s="1" t="s">
        <v>350</v>
      </c>
    </row>
    <row r="34" spans="1:6" x14ac:dyDescent="0.35">
      <c r="A34" t="s">
        <v>275</v>
      </c>
      <c r="B34" s="1" t="s">
        <v>275</v>
      </c>
      <c r="C34" s="1" t="s">
        <v>275</v>
      </c>
      <c r="D34" s="1" t="s">
        <v>275</v>
      </c>
      <c r="E34" s="1" t="s">
        <v>323</v>
      </c>
      <c r="F34" s="1" t="s">
        <v>323</v>
      </c>
    </row>
    <row r="35" spans="1:6" x14ac:dyDescent="0.35">
      <c r="A35" t="s">
        <v>31</v>
      </c>
      <c r="B35" s="1" t="s">
        <v>275</v>
      </c>
      <c r="C35" s="1" t="s">
        <v>275</v>
      </c>
      <c r="D35" s="1" t="s">
        <v>275</v>
      </c>
      <c r="E35" s="1" t="s">
        <v>351</v>
      </c>
      <c r="F35" s="1" t="s">
        <v>352</v>
      </c>
    </row>
    <row r="36" spans="1:6" x14ac:dyDescent="0.35">
      <c r="A36" t="s">
        <v>275</v>
      </c>
      <c r="B36" s="1" t="s">
        <v>275</v>
      </c>
      <c r="C36" s="1" t="s">
        <v>275</v>
      </c>
      <c r="D36" s="1" t="s">
        <v>275</v>
      </c>
      <c r="E36" s="1" t="s">
        <v>353</v>
      </c>
      <c r="F36" s="1" t="s">
        <v>354</v>
      </c>
    </row>
    <row r="37" spans="1:6" x14ac:dyDescent="0.35">
      <c r="A37" t="s">
        <v>33</v>
      </c>
      <c r="B37" s="1" t="s">
        <v>275</v>
      </c>
      <c r="C37" s="1" t="s">
        <v>275</v>
      </c>
      <c r="D37" s="1" t="s">
        <v>275</v>
      </c>
      <c r="E37" s="1" t="s">
        <v>355</v>
      </c>
      <c r="F37" s="1" t="s">
        <v>356</v>
      </c>
    </row>
    <row r="38" spans="1:6" x14ac:dyDescent="0.35">
      <c r="A38" t="s">
        <v>275</v>
      </c>
      <c r="B38" s="1" t="s">
        <v>275</v>
      </c>
      <c r="C38" s="1" t="s">
        <v>275</v>
      </c>
      <c r="D38" s="1" t="s">
        <v>275</v>
      </c>
      <c r="E38" s="1" t="s">
        <v>357</v>
      </c>
      <c r="F38" s="1" t="s">
        <v>358</v>
      </c>
    </row>
    <row r="39" spans="1:6" x14ac:dyDescent="0.35">
      <c r="A39" t="s">
        <v>35</v>
      </c>
      <c r="B39" s="1" t="s">
        <v>275</v>
      </c>
      <c r="C39" s="1" t="s">
        <v>275</v>
      </c>
      <c r="D39" s="1" t="s">
        <v>275</v>
      </c>
      <c r="E39" s="1" t="s">
        <v>275</v>
      </c>
      <c r="F39" s="1" t="s">
        <v>359</v>
      </c>
    </row>
    <row r="40" spans="1:6" x14ac:dyDescent="0.35">
      <c r="A40" t="s">
        <v>275</v>
      </c>
      <c r="B40" s="1" t="s">
        <v>275</v>
      </c>
      <c r="C40" s="1" t="s">
        <v>275</v>
      </c>
      <c r="D40" s="1" t="s">
        <v>275</v>
      </c>
      <c r="E40" s="1" t="s">
        <v>275</v>
      </c>
      <c r="F40" s="1" t="s">
        <v>360</v>
      </c>
    </row>
    <row r="41" spans="1:6" x14ac:dyDescent="0.35">
      <c r="A41" t="s">
        <v>361</v>
      </c>
      <c r="B41" s="1" t="s">
        <v>362</v>
      </c>
      <c r="C41" s="1" t="s">
        <v>363</v>
      </c>
      <c r="D41" s="1" t="s">
        <v>364</v>
      </c>
      <c r="E41" s="1" t="s">
        <v>365</v>
      </c>
      <c r="F41" s="1" t="s">
        <v>366</v>
      </c>
    </row>
    <row r="42" spans="1:6" x14ac:dyDescent="0.35">
      <c r="A42" t="s">
        <v>275</v>
      </c>
      <c r="B42" s="1" t="s">
        <v>344</v>
      </c>
      <c r="C42" s="1" t="s">
        <v>367</v>
      </c>
      <c r="D42" s="1" t="s">
        <v>368</v>
      </c>
      <c r="E42" s="1" t="s">
        <v>369</v>
      </c>
      <c r="F42" s="1" t="s">
        <v>370</v>
      </c>
    </row>
    <row r="43" spans="1:6" x14ac:dyDescent="0.35">
      <c r="A43" t="s">
        <v>275</v>
      </c>
      <c r="B43" s="1" t="s">
        <v>275</v>
      </c>
      <c r="C43" s="1" t="s">
        <v>275</v>
      </c>
      <c r="D43" s="1" t="s">
        <v>275</v>
      </c>
      <c r="E43" s="1" t="s">
        <v>275</v>
      </c>
      <c r="F43" s="1" t="s">
        <v>275</v>
      </c>
    </row>
    <row r="44" spans="1:6" x14ac:dyDescent="0.35">
      <c r="A44" t="s">
        <v>371</v>
      </c>
      <c r="B44" s="1" t="s">
        <v>372</v>
      </c>
      <c r="C44" s="1" t="s">
        <v>372</v>
      </c>
      <c r="D44" s="1" t="s">
        <v>373</v>
      </c>
      <c r="E44" s="1" t="s">
        <v>374</v>
      </c>
      <c r="F44" s="1" t="s">
        <v>374</v>
      </c>
    </row>
    <row r="45" spans="1:6" x14ac:dyDescent="0.35">
      <c r="A45" t="s">
        <v>375</v>
      </c>
      <c r="B45" s="1" t="s">
        <v>376</v>
      </c>
      <c r="C45" s="1" t="s">
        <v>377</v>
      </c>
      <c r="D45" s="1" t="s">
        <v>378</v>
      </c>
      <c r="E45" s="1" t="s">
        <v>379</v>
      </c>
      <c r="F45" s="1" t="s">
        <v>379</v>
      </c>
    </row>
    <row r="46" spans="1:6" x14ac:dyDescent="0.35">
      <c r="A46" t="s">
        <v>380</v>
      </c>
      <c r="B46" s="1" t="s">
        <v>381</v>
      </c>
      <c r="C46" s="1" t="s">
        <v>382</v>
      </c>
      <c r="D46" s="1" t="s">
        <v>382</v>
      </c>
      <c r="E46" s="1" t="s">
        <v>382</v>
      </c>
      <c r="F46" s="1" t="s">
        <v>382</v>
      </c>
    </row>
    <row r="47" spans="1:6" x14ac:dyDescent="0.35">
      <c r="A47" t="s">
        <v>383</v>
      </c>
      <c r="B47" s="1" t="s">
        <v>381</v>
      </c>
      <c r="C47" s="1" t="s">
        <v>381</v>
      </c>
      <c r="D47" s="1" t="s">
        <v>382</v>
      </c>
      <c r="E47" s="1" t="s">
        <v>382</v>
      </c>
      <c r="F47" s="1" t="s">
        <v>382</v>
      </c>
    </row>
    <row r="48" spans="1:6" x14ac:dyDescent="0.35">
      <c r="A48" t="s">
        <v>384</v>
      </c>
      <c r="B48" s="1" t="s">
        <v>381</v>
      </c>
      <c r="C48" s="1" t="s">
        <v>381</v>
      </c>
      <c r="D48" s="1" t="s">
        <v>381</v>
      </c>
      <c r="E48" s="1" t="s">
        <v>382</v>
      </c>
      <c r="F48" s="1" t="s">
        <v>382</v>
      </c>
    </row>
    <row r="49" spans="1:6" x14ac:dyDescent="0.35">
      <c r="A49" s="18" t="s">
        <v>385</v>
      </c>
      <c r="B49" s="19" t="s">
        <v>381</v>
      </c>
      <c r="C49" s="19" t="s">
        <v>381</v>
      </c>
      <c r="D49" s="19" t="s">
        <v>381</v>
      </c>
      <c r="E49" s="19" t="s">
        <v>381</v>
      </c>
      <c r="F49" s="19" t="s">
        <v>382</v>
      </c>
    </row>
    <row r="50" spans="1:6" x14ac:dyDescent="0.35">
      <c r="A50" t="s">
        <v>386</v>
      </c>
    </row>
  </sheetData>
  <mergeCells count="2">
    <mergeCell ref="B3:F3"/>
    <mergeCell ref="A2:F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0984F-EAF4-4E0E-B9B2-7FAD058C13CB}">
  <dimension ref="A2:F50"/>
  <sheetViews>
    <sheetView workbookViewId="0">
      <selection activeCell="A5" sqref="A5"/>
    </sheetView>
  </sheetViews>
  <sheetFormatPr defaultRowHeight="14.5" x14ac:dyDescent="0.35"/>
  <cols>
    <col min="1" max="1" width="46.54296875" customWidth="1"/>
    <col min="2" max="6" width="10.54296875" customWidth="1"/>
  </cols>
  <sheetData>
    <row r="2" spans="1:6" x14ac:dyDescent="0.35">
      <c r="A2" s="22" t="s">
        <v>387</v>
      </c>
      <c r="B2" s="22"/>
      <c r="C2" s="22"/>
      <c r="D2" s="22"/>
      <c r="E2" s="22"/>
      <c r="F2" s="22"/>
    </row>
    <row r="3" spans="1:6" x14ac:dyDescent="0.35">
      <c r="B3" s="30" t="s">
        <v>388</v>
      </c>
      <c r="C3" s="30"/>
      <c r="D3" s="30"/>
      <c r="E3" s="30"/>
      <c r="F3" s="30"/>
    </row>
    <row r="4" spans="1:6" x14ac:dyDescent="0.35">
      <c r="A4" s="7" t="s">
        <v>275</v>
      </c>
      <c r="B4" s="8" t="s">
        <v>275</v>
      </c>
      <c r="C4" s="8" t="s">
        <v>275</v>
      </c>
      <c r="D4" s="8" t="s">
        <v>275</v>
      </c>
      <c r="E4" s="8" t="s">
        <v>275</v>
      </c>
      <c r="F4" s="8" t="s">
        <v>275</v>
      </c>
    </row>
    <row r="5" spans="1:6" x14ac:dyDescent="0.35">
      <c r="A5" t="s">
        <v>276</v>
      </c>
      <c r="B5" s="1" t="s">
        <v>389</v>
      </c>
      <c r="C5" s="1" t="s">
        <v>390</v>
      </c>
      <c r="D5" s="1" t="s">
        <v>391</v>
      </c>
      <c r="E5" s="1" t="s">
        <v>392</v>
      </c>
      <c r="F5" s="1" t="s">
        <v>393</v>
      </c>
    </row>
    <row r="6" spans="1:6" x14ac:dyDescent="0.35">
      <c r="A6" t="s">
        <v>275</v>
      </c>
      <c r="B6" s="1" t="s">
        <v>394</v>
      </c>
      <c r="C6" s="1" t="s">
        <v>285</v>
      </c>
      <c r="D6" s="1" t="s">
        <v>395</v>
      </c>
      <c r="E6" s="1" t="s">
        <v>396</v>
      </c>
      <c r="F6" s="1" t="s">
        <v>397</v>
      </c>
    </row>
    <row r="7" spans="1:6" x14ac:dyDescent="0.35">
      <c r="A7" t="s">
        <v>287</v>
      </c>
      <c r="B7" s="1" t="s">
        <v>275</v>
      </c>
      <c r="C7" s="1" t="s">
        <v>398</v>
      </c>
      <c r="D7" s="1" t="s">
        <v>399</v>
      </c>
      <c r="E7" s="1" t="s">
        <v>400</v>
      </c>
      <c r="F7" s="1" t="s">
        <v>401</v>
      </c>
    </row>
    <row r="8" spans="1:6" x14ac:dyDescent="0.35">
      <c r="A8" t="s">
        <v>275</v>
      </c>
      <c r="B8" s="1" t="s">
        <v>275</v>
      </c>
      <c r="C8" s="1" t="s">
        <v>402</v>
      </c>
      <c r="D8" s="1" t="s">
        <v>402</v>
      </c>
      <c r="E8" s="1" t="s">
        <v>403</v>
      </c>
      <c r="F8" s="1" t="s">
        <v>403</v>
      </c>
    </row>
    <row r="9" spans="1:6" x14ac:dyDescent="0.35">
      <c r="A9" t="s">
        <v>295</v>
      </c>
      <c r="B9" s="1" t="s">
        <v>275</v>
      </c>
      <c r="C9" s="1" t="s">
        <v>404</v>
      </c>
      <c r="D9" s="1" t="s">
        <v>405</v>
      </c>
      <c r="E9" s="1" t="s">
        <v>406</v>
      </c>
      <c r="F9" s="1" t="s">
        <v>407</v>
      </c>
    </row>
    <row r="10" spans="1:6" x14ac:dyDescent="0.35">
      <c r="A10" t="s">
        <v>275</v>
      </c>
      <c r="B10" s="1" t="s">
        <v>275</v>
      </c>
      <c r="C10" s="1" t="s">
        <v>408</v>
      </c>
      <c r="D10" s="1" t="s">
        <v>302</v>
      </c>
      <c r="E10" s="1" t="s">
        <v>409</v>
      </c>
      <c r="F10" s="1" t="s">
        <v>409</v>
      </c>
    </row>
    <row r="11" spans="1:6" x14ac:dyDescent="0.35">
      <c r="A11" t="s">
        <v>303</v>
      </c>
      <c r="B11" s="1" t="s">
        <v>275</v>
      </c>
      <c r="C11" s="1" t="s">
        <v>410</v>
      </c>
      <c r="D11" s="1" t="s">
        <v>411</v>
      </c>
      <c r="E11" s="1" t="s">
        <v>412</v>
      </c>
      <c r="F11" s="1" t="s">
        <v>413</v>
      </c>
    </row>
    <row r="12" spans="1:6" x14ac:dyDescent="0.35">
      <c r="A12" t="s">
        <v>275</v>
      </c>
      <c r="B12" s="1" t="s">
        <v>275</v>
      </c>
      <c r="C12" s="1" t="s">
        <v>414</v>
      </c>
      <c r="D12" s="1" t="s">
        <v>415</v>
      </c>
      <c r="E12" s="1" t="s">
        <v>416</v>
      </c>
      <c r="F12" s="1" t="s">
        <v>417</v>
      </c>
    </row>
    <row r="13" spans="1:6" x14ac:dyDescent="0.35">
      <c r="A13" t="s">
        <v>312</v>
      </c>
      <c r="B13" s="1" t="s">
        <v>275</v>
      </c>
      <c r="C13" s="1" t="s">
        <v>418</v>
      </c>
      <c r="D13" s="1" t="s">
        <v>419</v>
      </c>
      <c r="E13" s="1" t="s">
        <v>420</v>
      </c>
      <c r="F13" s="1" t="s">
        <v>421</v>
      </c>
    </row>
    <row r="14" spans="1:6" x14ac:dyDescent="0.35">
      <c r="A14" t="s">
        <v>275</v>
      </c>
      <c r="B14" s="1" t="s">
        <v>275</v>
      </c>
      <c r="C14" s="1" t="s">
        <v>422</v>
      </c>
      <c r="D14" s="1" t="s">
        <v>423</v>
      </c>
      <c r="E14" s="1" t="s">
        <v>422</v>
      </c>
      <c r="F14" s="1" t="s">
        <v>422</v>
      </c>
    </row>
    <row r="15" spans="1:6" x14ac:dyDescent="0.35">
      <c r="A15" t="s">
        <v>18</v>
      </c>
      <c r="B15" s="1" t="s">
        <v>275</v>
      </c>
      <c r="C15" s="1" t="s">
        <v>275</v>
      </c>
      <c r="D15" s="1" t="s">
        <v>424</v>
      </c>
      <c r="E15" s="1" t="s">
        <v>425</v>
      </c>
      <c r="F15" s="1" t="s">
        <v>426</v>
      </c>
    </row>
    <row r="16" spans="1:6" x14ac:dyDescent="0.35">
      <c r="A16" t="s">
        <v>275</v>
      </c>
      <c r="B16" s="1" t="s">
        <v>275</v>
      </c>
      <c r="C16" s="1" t="s">
        <v>275</v>
      </c>
      <c r="D16" s="1" t="s">
        <v>326</v>
      </c>
      <c r="E16" s="1" t="s">
        <v>344</v>
      </c>
      <c r="F16" s="1" t="s">
        <v>344</v>
      </c>
    </row>
    <row r="17" spans="1:6" x14ac:dyDescent="0.35">
      <c r="A17" t="s">
        <v>20</v>
      </c>
      <c r="B17" s="1" t="s">
        <v>275</v>
      </c>
      <c r="C17" s="1" t="s">
        <v>275</v>
      </c>
      <c r="D17" s="1" t="s">
        <v>427</v>
      </c>
      <c r="E17" s="1" t="s">
        <v>428</v>
      </c>
      <c r="F17" s="1" t="s">
        <v>429</v>
      </c>
    </row>
    <row r="18" spans="1:6" x14ac:dyDescent="0.35">
      <c r="A18" t="s">
        <v>275</v>
      </c>
      <c r="B18" s="1" t="s">
        <v>275</v>
      </c>
      <c r="C18" s="1" t="s">
        <v>275</v>
      </c>
      <c r="D18" s="1" t="s">
        <v>430</v>
      </c>
      <c r="E18" s="1" t="s">
        <v>343</v>
      </c>
      <c r="F18" s="1" t="s">
        <v>344</v>
      </c>
    </row>
    <row r="19" spans="1:6" x14ac:dyDescent="0.35">
      <c r="A19" t="s">
        <v>431</v>
      </c>
      <c r="B19" s="1" t="s">
        <v>275</v>
      </c>
      <c r="C19" s="1" t="s">
        <v>275</v>
      </c>
      <c r="D19" s="1" t="s">
        <v>432</v>
      </c>
      <c r="E19" s="1" t="s">
        <v>433</v>
      </c>
      <c r="F19" s="1" t="s">
        <v>434</v>
      </c>
    </row>
    <row r="20" spans="1:6" x14ac:dyDescent="0.35">
      <c r="A20" t="s">
        <v>275</v>
      </c>
      <c r="B20" s="1" t="s">
        <v>275</v>
      </c>
      <c r="C20" s="1" t="s">
        <v>275</v>
      </c>
      <c r="D20" s="1" t="s">
        <v>435</v>
      </c>
      <c r="E20" s="1" t="s">
        <v>436</v>
      </c>
      <c r="F20" s="1" t="s">
        <v>301</v>
      </c>
    </row>
    <row r="21" spans="1:6" x14ac:dyDescent="0.35">
      <c r="A21" t="s">
        <v>22</v>
      </c>
      <c r="B21" s="1" t="s">
        <v>275</v>
      </c>
      <c r="C21" s="1" t="s">
        <v>275</v>
      </c>
      <c r="D21" s="1" t="s">
        <v>275</v>
      </c>
      <c r="E21" s="1" t="s">
        <v>437</v>
      </c>
      <c r="F21" s="1" t="s">
        <v>438</v>
      </c>
    </row>
    <row r="22" spans="1:6" x14ac:dyDescent="0.35">
      <c r="A22" t="s">
        <v>275</v>
      </c>
      <c r="B22" s="1" t="s">
        <v>275</v>
      </c>
      <c r="C22" s="1" t="s">
        <v>275</v>
      </c>
      <c r="D22" s="1" t="s">
        <v>275</v>
      </c>
      <c r="E22" s="1" t="s">
        <v>439</v>
      </c>
      <c r="F22" s="1" t="s">
        <v>354</v>
      </c>
    </row>
    <row r="23" spans="1:6" x14ac:dyDescent="0.35">
      <c r="A23" t="s">
        <v>23</v>
      </c>
      <c r="B23" s="1" t="s">
        <v>275</v>
      </c>
      <c r="C23" s="1" t="s">
        <v>275</v>
      </c>
      <c r="D23" s="1" t="s">
        <v>275</v>
      </c>
      <c r="E23" s="1" t="s">
        <v>440</v>
      </c>
      <c r="F23" s="1" t="s">
        <v>441</v>
      </c>
    </row>
    <row r="24" spans="1:6" x14ac:dyDescent="0.35">
      <c r="A24" t="s">
        <v>275</v>
      </c>
      <c r="B24" s="1" t="s">
        <v>275</v>
      </c>
      <c r="C24" s="1" t="s">
        <v>275</v>
      </c>
      <c r="D24" s="1" t="s">
        <v>275</v>
      </c>
      <c r="E24" s="1" t="s">
        <v>396</v>
      </c>
      <c r="F24" s="1" t="s">
        <v>341</v>
      </c>
    </row>
    <row r="25" spans="1:6" x14ac:dyDescent="0.35">
      <c r="A25" t="s">
        <v>24</v>
      </c>
      <c r="B25" s="1" t="s">
        <v>275</v>
      </c>
      <c r="C25" s="1" t="s">
        <v>275</v>
      </c>
      <c r="D25" s="1" t="s">
        <v>275</v>
      </c>
      <c r="E25" s="1" t="s">
        <v>442</v>
      </c>
      <c r="F25" s="1" t="s">
        <v>443</v>
      </c>
    </row>
    <row r="26" spans="1:6" x14ac:dyDescent="0.35">
      <c r="A26" t="s">
        <v>275</v>
      </c>
      <c r="B26" s="1" t="s">
        <v>275</v>
      </c>
      <c r="C26" s="1" t="s">
        <v>275</v>
      </c>
      <c r="D26" s="1" t="s">
        <v>275</v>
      </c>
      <c r="E26" s="1" t="s">
        <v>343</v>
      </c>
      <c r="F26" s="1" t="s">
        <v>327</v>
      </c>
    </row>
    <row r="27" spans="1:6" x14ac:dyDescent="0.35">
      <c r="A27" t="s">
        <v>26</v>
      </c>
      <c r="B27" s="1" t="s">
        <v>275</v>
      </c>
      <c r="C27" s="1" t="s">
        <v>275</v>
      </c>
      <c r="D27" s="1" t="s">
        <v>275</v>
      </c>
      <c r="E27" s="1" t="s">
        <v>434</v>
      </c>
      <c r="F27" s="1" t="s">
        <v>434</v>
      </c>
    </row>
    <row r="28" spans="1:6" x14ac:dyDescent="0.35">
      <c r="A28" t="s">
        <v>275</v>
      </c>
      <c r="B28" s="1" t="s">
        <v>275</v>
      </c>
      <c r="C28" s="1" t="s">
        <v>275</v>
      </c>
      <c r="D28" s="1" t="s">
        <v>275</v>
      </c>
      <c r="E28" s="1" t="s">
        <v>349</v>
      </c>
      <c r="F28" s="1" t="s">
        <v>346</v>
      </c>
    </row>
    <row r="29" spans="1:6" x14ac:dyDescent="0.35">
      <c r="A29" t="s">
        <v>27</v>
      </c>
      <c r="B29" s="1" t="s">
        <v>275</v>
      </c>
      <c r="C29" s="1" t="s">
        <v>275</v>
      </c>
      <c r="D29" s="1" t="s">
        <v>275</v>
      </c>
      <c r="E29" s="1" t="s">
        <v>347</v>
      </c>
      <c r="F29" s="1" t="s">
        <v>347</v>
      </c>
    </row>
    <row r="30" spans="1:6" x14ac:dyDescent="0.35">
      <c r="A30" t="s">
        <v>275</v>
      </c>
      <c r="B30" s="1" t="s">
        <v>275</v>
      </c>
      <c r="C30" s="1" t="s">
        <v>275</v>
      </c>
      <c r="D30" s="1" t="s">
        <v>275</v>
      </c>
      <c r="E30" s="1" t="s">
        <v>346</v>
      </c>
      <c r="F30" s="1" t="s">
        <v>346</v>
      </c>
    </row>
    <row r="31" spans="1:6" x14ac:dyDescent="0.35">
      <c r="A31" t="s">
        <v>28</v>
      </c>
      <c r="B31" s="1" t="s">
        <v>275</v>
      </c>
      <c r="C31" s="1" t="s">
        <v>275</v>
      </c>
      <c r="D31" s="1" t="s">
        <v>275</v>
      </c>
      <c r="E31" s="1" t="s">
        <v>444</v>
      </c>
      <c r="F31" s="1" t="s">
        <v>444</v>
      </c>
    </row>
    <row r="32" spans="1:6" x14ac:dyDescent="0.35">
      <c r="A32" t="s">
        <v>275</v>
      </c>
      <c r="B32" s="1" t="s">
        <v>275</v>
      </c>
      <c r="C32" s="1" t="s">
        <v>275</v>
      </c>
      <c r="D32" s="1" t="s">
        <v>275</v>
      </c>
      <c r="E32" s="1" t="s">
        <v>349</v>
      </c>
      <c r="F32" s="1" t="s">
        <v>349</v>
      </c>
    </row>
    <row r="33" spans="1:6" x14ac:dyDescent="0.35">
      <c r="A33" t="s">
        <v>29</v>
      </c>
      <c r="B33" s="1" t="s">
        <v>275</v>
      </c>
      <c r="C33" s="1" t="s">
        <v>275</v>
      </c>
      <c r="D33" s="1" t="s">
        <v>275</v>
      </c>
      <c r="E33" s="1" t="s">
        <v>445</v>
      </c>
      <c r="F33" s="1" t="s">
        <v>446</v>
      </c>
    </row>
    <row r="34" spans="1:6" x14ac:dyDescent="0.35">
      <c r="A34" t="s">
        <v>275</v>
      </c>
      <c r="B34" s="1" t="s">
        <v>275</v>
      </c>
      <c r="C34" s="1" t="s">
        <v>275</v>
      </c>
      <c r="D34" s="1" t="s">
        <v>275</v>
      </c>
      <c r="E34" s="1" t="s">
        <v>323</v>
      </c>
      <c r="F34" s="1" t="s">
        <v>447</v>
      </c>
    </row>
    <row r="35" spans="1:6" x14ac:dyDescent="0.35">
      <c r="A35" t="s">
        <v>31</v>
      </c>
      <c r="B35" s="1" t="s">
        <v>275</v>
      </c>
      <c r="C35" s="1" t="s">
        <v>275</v>
      </c>
      <c r="D35" s="1" t="s">
        <v>275</v>
      </c>
      <c r="E35" s="1" t="s">
        <v>366</v>
      </c>
      <c r="F35" s="1" t="s">
        <v>448</v>
      </c>
    </row>
    <row r="36" spans="1:6" x14ac:dyDescent="0.35">
      <c r="A36" t="s">
        <v>275</v>
      </c>
      <c r="B36" s="1" t="s">
        <v>275</v>
      </c>
      <c r="C36" s="1" t="s">
        <v>275</v>
      </c>
      <c r="D36" s="1" t="s">
        <v>275</v>
      </c>
      <c r="E36" s="1" t="s">
        <v>449</v>
      </c>
      <c r="F36" s="1" t="s">
        <v>449</v>
      </c>
    </row>
    <row r="37" spans="1:6" x14ac:dyDescent="0.35">
      <c r="A37" t="s">
        <v>33</v>
      </c>
      <c r="B37" s="1" t="s">
        <v>275</v>
      </c>
      <c r="C37" s="1" t="s">
        <v>275</v>
      </c>
      <c r="D37" s="1" t="s">
        <v>275</v>
      </c>
      <c r="E37" s="1" t="s">
        <v>450</v>
      </c>
      <c r="F37" s="1" t="s">
        <v>451</v>
      </c>
    </row>
    <row r="38" spans="1:6" x14ac:dyDescent="0.35">
      <c r="A38" t="s">
        <v>275</v>
      </c>
      <c r="B38" s="1" t="s">
        <v>275</v>
      </c>
      <c r="C38" s="1" t="s">
        <v>275</v>
      </c>
      <c r="D38" s="1" t="s">
        <v>275</v>
      </c>
      <c r="E38" s="1" t="s">
        <v>452</v>
      </c>
      <c r="F38" s="1" t="s">
        <v>395</v>
      </c>
    </row>
    <row r="39" spans="1:6" x14ac:dyDescent="0.35">
      <c r="A39" t="s">
        <v>35</v>
      </c>
      <c r="B39" s="1" t="s">
        <v>275</v>
      </c>
      <c r="C39" s="1" t="s">
        <v>275</v>
      </c>
      <c r="D39" s="1" t="s">
        <v>275</v>
      </c>
      <c r="E39" s="1" t="s">
        <v>275</v>
      </c>
      <c r="F39" s="1" t="s">
        <v>359</v>
      </c>
    </row>
    <row r="40" spans="1:6" x14ac:dyDescent="0.35">
      <c r="A40" t="s">
        <v>275</v>
      </c>
      <c r="B40" s="1" t="s">
        <v>275</v>
      </c>
      <c r="C40" s="1" t="s">
        <v>275</v>
      </c>
      <c r="D40" s="1" t="s">
        <v>275</v>
      </c>
      <c r="E40" s="1" t="s">
        <v>275</v>
      </c>
      <c r="F40" s="1" t="s">
        <v>360</v>
      </c>
    </row>
    <row r="41" spans="1:6" x14ac:dyDescent="0.35">
      <c r="A41" t="s">
        <v>361</v>
      </c>
      <c r="B41" s="1" t="s">
        <v>453</v>
      </c>
      <c r="C41" s="1" t="s">
        <v>454</v>
      </c>
      <c r="D41" s="1" t="s">
        <v>455</v>
      </c>
      <c r="E41" s="1" t="s">
        <v>456</v>
      </c>
      <c r="F41" s="1" t="s">
        <v>457</v>
      </c>
    </row>
    <row r="42" spans="1:6" x14ac:dyDescent="0.35">
      <c r="A42" t="s">
        <v>275</v>
      </c>
      <c r="B42" s="1" t="s">
        <v>327</v>
      </c>
      <c r="C42" s="1" t="s">
        <v>449</v>
      </c>
      <c r="D42" s="1" t="s">
        <v>458</v>
      </c>
      <c r="E42" s="1" t="s">
        <v>459</v>
      </c>
      <c r="F42" s="1" t="s">
        <v>460</v>
      </c>
    </row>
    <row r="43" spans="1:6" x14ac:dyDescent="0.35">
      <c r="A43" t="s">
        <v>275</v>
      </c>
      <c r="B43" s="1" t="s">
        <v>275</v>
      </c>
      <c r="C43" s="1" t="s">
        <v>275</v>
      </c>
      <c r="D43" s="1" t="s">
        <v>275</v>
      </c>
      <c r="E43" s="1" t="s">
        <v>275</v>
      </c>
      <c r="F43" s="1" t="s">
        <v>275</v>
      </c>
    </row>
    <row r="44" spans="1:6" x14ac:dyDescent="0.35">
      <c r="A44" t="s">
        <v>371</v>
      </c>
      <c r="B44" s="1" t="s">
        <v>461</v>
      </c>
      <c r="C44" s="1" t="s">
        <v>461</v>
      </c>
      <c r="D44" s="1" t="s">
        <v>462</v>
      </c>
      <c r="E44" s="1" t="s">
        <v>463</v>
      </c>
      <c r="F44" s="1" t="s">
        <v>463</v>
      </c>
    </row>
    <row r="45" spans="1:6" x14ac:dyDescent="0.35">
      <c r="A45" t="s">
        <v>375</v>
      </c>
      <c r="B45" s="1" t="s">
        <v>464</v>
      </c>
      <c r="C45" s="1" t="s">
        <v>465</v>
      </c>
      <c r="D45" s="1" t="s">
        <v>466</v>
      </c>
      <c r="E45" s="1" t="s">
        <v>467</v>
      </c>
      <c r="F45" s="1" t="s">
        <v>467</v>
      </c>
    </row>
    <row r="46" spans="1:6" x14ac:dyDescent="0.35">
      <c r="A46" t="s">
        <v>380</v>
      </c>
      <c r="B46" s="1" t="s">
        <v>381</v>
      </c>
      <c r="C46" s="1" t="s">
        <v>382</v>
      </c>
      <c r="D46" s="1" t="s">
        <v>382</v>
      </c>
      <c r="E46" s="1" t="s">
        <v>382</v>
      </c>
      <c r="F46" s="1" t="s">
        <v>382</v>
      </c>
    </row>
    <row r="47" spans="1:6" x14ac:dyDescent="0.35">
      <c r="A47" t="s">
        <v>383</v>
      </c>
      <c r="B47" s="1" t="s">
        <v>381</v>
      </c>
      <c r="C47" s="1" t="s">
        <v>381</v>
      </c>
      <c r="D47" s="1" t="s">
        <v>382</v>
      </c>
      <c r="E47" s="1" t="s">
        <v>382</v>
      </c>
      <c r="F47" s="1" t="s">
        <v>382</v>
      </c>
    </row>
    <row r="48" spans="1:6" x14ac:dyDescent="0.35">
      <c r="A48" t="s">
        <v>384</v>
      </c>
      <c r="B48" s="1" t="s">
        <v>381</v>
      </c>
      <c r="C48" s="1" t="s">
        <v>381</v>
      </c>
      <c r="D48" s="1" t="s">
        <v>381</v>
      </c>
      <c r="E48" s="1" t="s">
        <v>382</v>
      </c>
      <c r="F48" s="1" t="s">
        <v>382</v>
      </c>
    </row>
    <row r="49" spans="1:6" x14ac:dyDescent="0.35">
      <c r="A49" s="18" t="s">
        <v>385</v>
      </c>
      <c r="B49" s="19" t="s">
        <v>381</v>
      </c>
      <c r="C49" s="19" t="s">
        <v>381</v>
      </c>
      <c r="D49" s="19" t="s">
        <v>381</v>
      </c>
      <c r="E49" s="19" t="s">
        <v>381</v>
      </c>
      <c r="F49" s="19" t="s">
        <v>382</v>
      </c>
    </row>
    <row r="50" spans="1:6" x14ac:dyDescent="0.35">
      <c r="A50" t="s">
        <v>386</v>
      </c>
    </row>
  </sheetData>
  <mergeCells count="2">
    <mergeCell ref="A2:F2"/>
    <mergeCell ref="B3:F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945AC-0F57-4CA7-A66F-91F8FF6880B8}">
  <dimension ref="A1:F66"/>
  <sheetViews>
    <sheetView workbookViewId="0">
      <selection sqref="A1:F1"/>
    </sheetView>
  </sheetViews>
  <sheetFormatPr defaultRowHeight="14.5" x14ac:dyDescent="0.35"/>
  <cols>
    <col min="1" max="1" width="56" customWidth="1"/>
    <col min="2" max="6" width="10.54296875" customWidth="1"/>
  </cols>
  <sheetData>
    <row r="1" spans="1:6" x14ac:dyDescent="0.35">
      <c r="A1" s="22" t="s">
        <v>468</v>
      </c>
      <c r="B1" s="22"/>
      <c r="C1" s="22"/>
      <c r="D1" s="22"/>
      <c r="E1" s="22"/>
      <c r="F1" s="22"/>
    </row>
    <row r="2" spans="1:6" x14ac:dyDescent="0.35">
      <c r="B2" s="30" t="s">
        <v>469</v>
      </c>
      <c r="C2" s="30"/>
      <c r="D2" s="30"/>
      <c r="E2" s="30"/>
      <c r="F2" s="30"/>
    </row>
    <row r="3" spans="1:6" x14ac:dyDescent="0.35">
      <c r="A3" s="7" t="s">
        <v>275</v>
      </c>
      <c r="B3" s="8">
        <v>1</v>
      </c>
      <c r="C3" s="8">
        <v>2</v>
      </c>
      <c r="D3" s="8">
        <v>3</v>
      </c>
      <c r="E3" s="8">
        <v>4</v>
      </c>
      <c r="F3" s="8">
        <v>5</v>
      </c>
    </row>
    <row r="4" spans="1:6" x14ac:dyDescent="0.35">
      <c r="A4" t="s">
        <v>470</v>
      </c>
      <c r="B4" s="1" t="s">
        <v>471</v>
      </c>
      <c r="C4" s="1" t="s">
        <v>472</v>
      </c>
      <c r="D4" s="1" t="s">
        <v>473</v>
      </c>
      <c r="E4" s="1" t="s">
        <v>474</v>
      </c>
      <c r="F4" s="1" t="s">
        <v>475</v>
      </c>
    </row>
    <row r="5" spans="1:6" x14ac:dyDescent="0.35">
      <c r="A5" t="s">
        <v>275</v>
      </c>
      <c r="B5" s="1" t="s">
        <v>476</v>
      </c>
      <c r="C5" s="1" t="s">
        <v>477</v>
      </c>
      <c r="D5" s="1" t="s">
        <v>478</v>
      </c>
      <c r="E5" s="1" t="s">
        <v>478</v>
      </c>
      <c r="F5" s="1" t="s">
        <v>479</v>
      </c>
    </row>
    <row r="6" spans="1:6" x14ac:dyDescent="0.35">
      <c r="A6" t="s">
        <v>480</v>
      </c>
      <c r="B6" s="1" t="s">
        <v>481</v>
      </c>
      <c r="C6" s="1" t="s">
        <v>482</v>
      </c>
      <c r="D6" s="1" t="s">
        <v>483</v>
      </c>
      <c r="E6" s="1" t="s">
        <v>484</v>
      </c>
      <c r="F6" s="1" t="s">
        <v>485</v>
      </c>
    </row>
    <row r="7" spans="1:6" x14ac:dyDescent="0.35">
      <c r="A7" t="s">
        <v>275</v>
      </c>
      <c r="B7" s="1" t="s">
        <v>486</v>
      </c>
      <c r="C7" s="1" t="s">
        <v>487</v>
      </c>
      <c r="D7" s="1" t="s">
        <v>488</v>
      </c>
      <c r="E7" s="1" t="s">
        <v>489</v>
      </c>
      <c r="F7" s="1" t="s">
        <v>490</v>
      </c>
    </row>
    <row r="8" spans="1:6" x14ac:dyDescent="0.35">
      <c r="A8" t="s">
        <v>491</v>
      </c>
      <c r="B8" s="1" t="s">
        <v>492</v>
      </c>
      <c r="C8" s="1" t="s">
        <v>493</v>
      </c>
      <c r="D8" s="1" t="s">
        <v>494</v>
      </c>
      <c r="E8" s="1" t="s">
        <v>393</v>
      </c>
      <c r="F8" s="1" t="s">
        <v>390</v>
      </c>
    </row>
    <row r="9" spans="1:6" x14ac:dyDescent="0.35">
      <c r="A9" t="s">
        <v>275</v>
      </c>
      <c r="B9" s="1" t="s">
        <v>495</v>
      </c>
      <c r="C9" s="1" t="s">
        <v>334</v>
      </c>
      <c r="D9" s="1" t="s">
        <v>496</v>
      </c>
      <c r="E9" s="1" t="s">
        <v>497</v>
      </c>
      <c r="F9" s="1" t="s">
        <v>498</v>
      </c>
    </row>
    <row r="10" spans="1:6" x14ac:dyDescent="0.35">
      <c r="A10" t="s">
        <v>499</v>
      </c>
      <c r="B10" s="1" t="s">
        <v>500</v>
      </c>
      <c r="C10" s="1" t="s">
        <v>501</v>
      </c>
      <c r="D10" s="1" t="s">
        <v>502</v>
      </c>
      <c r="E10" s="1" t="s">
        <v>503</v>
      </c>
      <c r="F10" s="1" t="s">
        <v>504</v>
      </c>
    </row>
    <row r="11" spans="1:6" x14ac:dyDescent="0.35">
      <c r="A11" t="s">
        <v>275</v>
      </c>
      <c r="B11" s="1" t="s">
        <v>505</v>
      </c>
      <c r="C11" s="1" t="s">
        <v>506</v>
      </c>
      <c r="D11" s="1" t="s">
        <v>507</v>
      </c>
      <c r="E11" s="1" t="s">
        <v>354</v>
      </c>
      <c r="F11" s="1" t="s">
        <v>508</v>
      </c>
    </row>
    <row r="12" spans="1:6" x14ac:dyDescent="0.35">
      <c r="A12" t="s">
        <v>42</v>
      </c>
      <c r="B12" s="1" t="s">
        <v>275</v>
      </c>
      <c r="C12" s="1" t="s">
        <v>509</v>
      </c>
      <c r="D12" s="1" t="s">
        <v>509</v>
      </c>
      <c r="E12" s="1" t="s">
        <v>509</v>
      </c>
      <c r="F12" s="1" t="s">
        <v>510</v>
      </c>
    </row>
    <row r="13" spans="1:6" x14ac:dyDescent="0.35">
      <c r="A13" t="s">
        <v>275</v>
      </c>
      <c r="B13" s="1" t="s">
        <v>275</v>
      </c>
      <c r="C13" s="1" t="s">
        <v>349</v>
      </c>
      <c r="D13" s="1" t="s">
        <v>349</v>
      </c>
      <c r="E13" s="1" t="s">
        <v>349</v>
      </c>
      <c r="F13" s="1" t="s">
        <v>349</v>
      </c>
    </row>
    <row r="14" spans="1:6" x14ac:dyDescent="0.35">
      <c r="A14" t="s">
        <v>43</v>
      </c>
      <c r="B14" s="1" t="s">
        <v>275</v>
      </c>
      <c r="C14" s="1" t="s">
        <v>511</v>
      </c>
      <c r="D14" s="1" t="s">
        <v>512</v>
      </c>
      <c r="E14" s="1" t="s">
        <v>513</v>
      </c>
      <c r="F14" s="1" t="s">
        <v>514</v>
      </c>
    </row>
    <row r="15" spans="1:6" x14ac:dyDescent="0.35">
      <c r="A15" t="s">
        <v>275</v>
      </c>
      <c r="B15" s="1" t="s">
        <v>275</v>
      </c>
      <c r="C15" s="1" t="s">
        <v>515</v>
      </c>
      <c r="D15" s="1" t="s">
        <v>477</v>
      </c>
      <c r="E15" s="1" t="s">
        <v>516</v>
      </c>
      <c r="F15" s="1" t="s">
        <v>479</v>
      </c>
    </row>
    <row r="16" spans="1:6" x14ac:dyDescent="0.35">
      <c r="A16" t="s">
        <v>44</v>
      </c>
      <c r="B16" s="1" t="s">
        <v>275</v>
      </c>
      <c r="C16" s="1" t="s">
        <v>365</v>
      </c>
      <c r="D16" s="1" t="s">
        <v>517</v>
      </c>
      <c r="E16" s="1" t="s">
        <v>518</v>
      </c>
      <c r="F16" s="1" t="s">
        <v>519</v>
      </c>
    </row>
    <row r="17" spans="1:6" x14ac:dyDescent="0.35">
      <c r="A17" t="s">
        <v>275</v>
      </c>
      <c r="B17" s="1" t="s">
        <v>275</v>
      </c>
      <c r="C17" s="1" t="s">
        <v>397</v>
      </c>
      <c r="D17" s="1" t="s">
        <v>520</v>
      </c>
      <c r="E17" s="1" t="s">
        <v>436</v>
      </c>
      <c r="F17" s="1" t="s">
        <v>521</v>
      </c>
    </row>
    <row r="18" spans="1:6" x14ac:dyDescent="0.35">
      <c r="A18" t="s">
        <v>45</v>
      </c>
      <c r="B18" s="1" t="s">
        <v>275</v>
      </c>
      <c r="C18" s="1" t="s">
        <v>522</v>
      </c>
      <c r="D18" s="1" t="s">
        <v>523</v>
      </c>
      <c r="E18" s="1" t="s">
        <v>524</v>
      </c>
      <c r="F18" s="1" t="s">
        <v>525</v>
      </c>
    </row>
    <row r="19" spans="1:6" x14ac:dyDescent="0.35">
      <c r="A19" t="s">
        <v>275</v>
      </c>
      <c r="B19" s="1" t="s">
        <v>275</v>
      </c>
      <c r="C19" s="1" t="s">
        <v>526</v>
      </c>
      <c r="D19" s="1" t="s">
        <v>505</v>
      </c>
      <c r="E19" s="1" t="s">
        <v>527</v>
      </c>
      <c r="F19" s="1" t="s">
        <v>528</v>
      </c>
    </row>
    <row r="20" spans="1:6" x14ac:dyDescent="0.35">
      <c r="A20" t="s">
        <v>46</v>
      </c>
      <c r="B20" s="1" t="s">
        <v>275</v>
      </c>
      <c r="C20" s="1" t="s">
        <v>529</v>
      </c>
      <c r="D20" s="1" t="s">
        <v>530</v>
      </c>
      <c r="E20" s="1" t="s">
        <v>531</v>
      </c>
      <c r="F20" s="1" t="s">
        <v>532</v>
      </c>
    </row>
    <row r="21" spans="1:6" x14ac:dyDescent="0.35">
      <c r="A21" t="s">
        <v>275</v>
      </c>
      <c r="B21" s="1" t="s">
        <v>275</v>
      </c>
      <c r="C21" s="1" t="s">
        <v>533</v>
      </c>
      <c r="D21" s="1" t="s">
        <v>447</v>
      </c>
      <c r="E21" s="1" t="s">
        <v>447</v>
      </c>
      <c r="F21" s="1" t="s">
        <v>322</v>
      </c>
    </row>
    <row r="22" spans="1:6" x14ac:dyDescent="0.35">
      <c r="A22" t="s">
        <v>47</v>
      </c>
      <c r="B22" s="1" t="s">
        <v>275</v>
      </c>
      <c r="C22" s="1" t="s">
        <v>433</v>
      </c>
      <c r="D22" s="1" t="s">
        <v>534</v>
      </c>
      <c r="E22" s="1" t="s">
        <v>534</v>
      </c>
      <c r="F22" s="1" t="s">
        <v>519</v>
      </c>
    </row>
    <row r="23" spans="1:6" x14ac:dyDescent="0.35">
      <c r="A23" t="s">
        <v>275</v>
      </c>
      <c r="B23" s="1" t="s">
        <v>275</v>
      </c>
      <c r="C23" s="1" t="s">
        <v>344</v>
      </c>
      <c r="D23" s="1" t="s">
        <v>535</v>
      </c>
      <c r="E23" s="1" t="s">
        <v>535</v>
      </c>
      <c r="F23" s="1" t="s">
        <v>327</v>
      </c>
    </row>
    <row r="24" spans="1:6" x14ac:dyDescent="0.35">
      <c r="A24" t="s">
        <v>48</v>
      </c>
      <c r="B24" s="1" t="s">
        <v>275</v>
      </c>
      <c r="C24" s="1" t="s">
        <v>536</v>
      </c>
      <c r="D24" s="1" t="s">
        <v>537</v>
      </c>
      <c r="E24" s="1" t="s">
        <v>537</v>
      </c>
      <c r="F24" s="1" t="s">
        <v>537</v>
      </c>
    </row>
    <row r="25" spans="1:6" x14ac:dyDescent="0.35">
      <c r="A25" t="s">
        <v>275</v>
      </c>
      <c r="B25" s="1" t="s">
        <v>275</v>
      </c>
      <c r="C25" s="1" t="s">
        <v>349</v>
      </c>
      <c r="D25" s="1" t="s">
        <v>349</v>
      </c>
      <c r="E25" s="1" t="s">
        <v>349</v>
      </c>
      <c r="F25" s="1" t="s">
        <v>349</v>
      </c>
    </row>
    <row r="26" spans="1:6" x14ac:dyDescent="0.35">
      <c r="A26" t="s">
        <v>49</v>
      </c>
      <c r="B26" s="1" t="s">
        <v>275</v>
      </c>
      <c r="C26" s="1" t="s">
        <v>356</v>
      </c>
      <c r="D26" s="1" t="s">
        <v>538</v>
      </c>
      <c r="E26" s="1" t="s">
        <v>538</v>
      </c>
      <c r="F26" s="1" t="s">
        <v>539</v>
      </c>
    </row>
    <row r="27" spans="1:6" x14ac:dyDescent="0.35">
      <c r="A27" t="s">
        <v>275</v>
      </c>
      <c r="B27" s="1" t="s">
        <v>275</v>
      </c>
      <c r="C27" s="1" t="s">
        <v>346</v>
      </c>
      <c r="D27" s="1" t="s">
        <v>346</v>
      </c>
      <c r="E27" s="1" t="s">
        <v>349</v>
      </c>
      <c r="F27" s="1" t="s">
        <v>349</v>
      </c>
    </row>
    <row r="28" spans="1:6" x14ac:dyDescent="0.35">
      <c r="A28" t="s">
        <v>50</v>
      </c>
      <c r="B28" s="1" t="s">
        <v>275</v>
      </c>
      <c r="C28" s="1" t="s">
        <v>540</v>
      </c>
      <c r="D28" s="1" t="s">
        <v>541</v>
      </c>
      <c r="E28" s="1" t="s">
        <v>541</v>
      </c>
      <c r="F28" s="1" t="s">
        <v>542</v>
      </c>
    </row>
    <row r="29" spans="1:6" x14ac:dyDescent="0.35">
      <c r="A29" t="s">
        <v>275</v>
      </c>
      <c r="B29" s="1" t="s">
        <v>275</v>
      </c>
      <c r="C29" s="1" t="s">
        <v>543</v>
      </c>
      <c r="D29" s="1" t="s">
        <v>346</v>
      </c>
      <c r="E29" s="1" t="s">
        <v>346</v>
      </c>
      <c r="F29" s="1" t="s">
        <v>346</v>
      </c>
    </row>
    <row r="30" spans="1:6" x14ac:dyDescent="0.35">
      <c r="A30" t="s">
        <v>51</v>
      </c>
      <c r="B30" s="1" t="s">
        <v>275</v>
      </c>
      <c r="C30" s="1" t="s">
        <v>275</v>
      </c>
      <c r="D30" s="1" t="s">
        <v>538</v>
      </c>
      <c r="E30" s="1" t="s">
        <v>538</v>
      </c>
      <c r="F30" s="1" t="s">
        <v>538</v>
      </c>
    </row>
    <row r="31" spans="1:6" x14ac:dyDescent="0.35">
      <c r="A31" t="s">
        <v>275</v>
      </c>
      <c r="B31" s="1" t="s">
        <v>275</v>
      </c>
      <c r="C31" s="1" t="s">
        <v>275</v>
      </c>
      <c r="D31" s="1" t="s">
        <v>349</v>
      </c>
      <c r="E31" s="1" t="s">
        <v>349</v>
      </c>
      <c r="F31" s="1" t="s">
        <v>349</v>
      </c>
    </row>
    <row r="32" spans="1:6" x14ac:dyDescent="0.35">
      <c r="A32" t="s">
        <v>53</v>
      </c>
      <c r="B32" s="1" t="s">
        <v>275</v>
      </c>
      <c r="C32" s="1" t="s">
        <v>275</v>
      </c>
      <c r="D32" s="1" t="s">
        <v>544</v>
      </c>
      <c r="E32" s="1" t="s">
        <v>545</v>
      </c>
      <c r="F32" s="1" t="s">
        <v>546</v>
      </c>
    </row>
    <row r="33" spans="1:6" x14ac:dyDescent="0.35">
      <c r="A33" t="s">
        <v>275</v>
      </c>
      <c r="B33" s="1" t="s">
        <v>275</v>
      </c>
      <c r="C33" s="1" t="s">
        <v>275</v>
      </c>
      <c r="D33" s="1" t="s">
        <v>447</v>
      </c>
      <c r="E33" s="1" t="s">
        <v>447</v>
      </c>
      <c r="F33" s="1" t="s">
        <v>323</v>
      </c>
    </row>
    <row r="34" spans="1:6" x14ac:dyDescent="0.35">
      <c r="A34" t="s">
        <v>54</v>
      </c>
      <c r="B34" s="1" t="s">
        <v>275</v>
      </c>
      <c r="C34" s="1" t="s">
        <v>275</v>
      </c>
      <c r="D34" s="1" t="s">
        <v>540</v>
      </c>
      <c r="E34" s="1" t="s">
        <v>547</v>
      </c>
      <c r="F34" s="1" t="s">
        <v>548</v>
      </c>
    </row>
    <row r="35" spans="1:6" x14ac:dyDescent="0.35">
      <c r="A35" t="s">
        <v>275</v>
      </c>
      <c r="B35" s="1" t="s">
        <v>275</v>
      </c>
      <c r="C35" s="1" t="s">
        <v>275</v>
      </c>
      <c r="D35" s="1" t="s">
        <v>344</v>
      </c>
      <c r="E35" s="1" t="s">
        <v>344</v>
      </c>
      <c r="F35" s="1" t="s">
        <v>343</v>
      </c>
    </row>
    <row r="36" spans="1:6" x14ac:dyDescent="0.35">
      <c r="A36" t="s">
        <v>55</v>
      </c>
      <c r="B36" s="1" t="s">
        <v>275</v>
      </c>
      <c r="C36" s="1" t="s">
        <v>275</v>
      </c>
      <c r="D36" s="1" t="s">
        <v>549</v>
      </c>
      <c r="E36" s="1" t="s">
        <v>549</v>
      </c>
      <c r="F36" s="1" t="s">
        <v>550</v>
      </c>
    </row>
    <row r="37" spans="1:6" x14ac:dyDescent="0.35">
      <c r="A37" t="s">
        <v>275</v>
      </c>
      <c r="B37" s="1" t="s">
        <v>275</v>
      </c>
      <c r="C37" s="1" t="s">
        <v>275</v>
      </c>
      <c r="D37" s="1" t="s">
        <v>323</v>
      </c>
      <c r="E37" s="1" t="s">
        <v>323</v>
      </c>
      <c r="F37" s="1" t="s">
        <v>323</v>
      </c>
    </row>
    <row r="38" spans="1:6" x14ac:dyDescent="0.35">
      <c r="A38" t="s">
        <v>551</v>
      </c>
      <c r="B38" s="1" t="s">
        <v>275</v>
      </c>
      <c r="C38" s="1" t="s">
        <v>275</v>
      </c>
      <c r="D38" s="1" t="s">
        <v>552</v>
      </c>
      <c r="E38" s="1" t="s">
        <v>553</v>
      </c>
      <c r="F38" s="1" t="s">
        <v>554</v>
      </c>
    </row>
    <row r="39" spans="1:6" x14ac:dyDescent="0.35">
      <c r="A39" t="s">
        <v>275</v>
      </c>
      <c r="B39" s="1" t="s">
        <v>275</v>
      </c>
      <c r="C39" s="1" t="s">
        <v>275</v>
      </c>
      <c r="D39" s="1" t="s">
        <v>323</v>
      </c>
      <c r="E39" s="1" t="s">
        <v>323</v>
      </c>
      <c r="F39" s="1" t="s">
        <v>323</v>
      </c>
    </row>
    <row r="40" spans="1:6" x14ac:dyDescent="0.35">
      <c r="A40" t="s">
        <v>57</v>
      </c>
      <c r="B40" s="1" t="s">
        <v>275</v>
      </c>
      <c r="C40" s="1" t="s">
        <v>275</v>
      </c>
      <c r="D40" s="1" t="s">
        <v>555</v>
      </c>
      <c r="E40" s="1" t="s">
        <v>556</v>
      </c>
      <c r="F40" s="1" t="s">
        <v>557</v>
      </c>
    </row>
    <row r="41" spans="1:6" x14ac:dyDescent="0.35">
      <c r="A41" t="s">
        <v>275</v>
      </c>
      <c r="B41" s="1" t="s">
        <v>275</v>
      </c>
      <c r="C41" s="1" t="s">
        <v>275</v>
      </c>
      <c r="D41" s="1" t="s">
        <v>447</v>
      </c>
      <c r="E41" s="1" t="s">
        <v>447</v>
      </c>
      <c r="F41" s="1" t="s">
        <v>447</v>
      </c>
    </row>
    <row r="42" spans="1:6" x14ac:dyDescent="0.35">
      <c r="A42" t="s">
        <v>24</v>
      </c>
      <c r="B42" s="1" t="s">
        <v>275</v>
      </c>
      <c r="C42" s="1" t="s">
        <v>275</v>
      </c>
      <c r="D42" s="1" t="s">
        <v>558</v>
      </c>
      <c r="E42" s="1" t="s">
        <v>559</v>
      </c>
      <c r="F42" s="1" t="s">
        <v>560</v>
      </c>
    </row>
    <row r="43" spans="1:6" x14ac:dyDescent="0.35">
      <c r="A43" t="s">
        <v>275</v>
      </c>
      <c r="B43" s="1" t="s">
        <v>275</v>
      </c>
      <c r="C43" s="1" t="s">
        <v>275</v>
      </c>
      <c r="D43" s="1" t="s">
        <v>344</v>
      </c>
      <c r="E43" s="1" t="s">
        <v>561</v>
      </c>
      <c r="F43" s="1" t="s">
        <v>343</v>
      </c>
    </row>
    <row r="44" spans="1:6" x14ac:dyDescent="0.35">
      <c r="A44" t="s">
        <v>26</v>
      </c>
      <c r="B44" s="1" t="s">
        <v>275</v>
      </c>
      <c r="C44" s="1" t="s">
        <v>275</v>
      </c>
      <c r="D44" s="1" t="s">
        <v>562</v>
      </c>
      <c r="E44" s="1" t="s">
        <v>562</v>
      </c>
      <c r="F44" s="1" t="s">
        <v>563</v>
      </c>
    </row>
    <row r="45" spans="1:6" x14ac:dyDescent="0.35">
      <c r="A45" t="s">
        <v>275</v>
      </c>
      <c r="B45" s="1" t="s">
        <v>275</v>
      </c>
      <c r="C45" s="1" t="s">
        <v>275</v>
      </c>
      <c r="D45" s="1" t="s">
        <v>564</v>
      </c>
      <c r="E45" s="1" t="s">
        <v>564</v>
      </c>
      <c r="F45" s="1" t="s">
        <v>564</v>
      </c>
    </row>
    <row r="46" spans="1:6" x14ac:dyDescent="0.35">
      <c r="A46" t="s">
        <v>27</v>
      </c>
      <c r="B46" s="1" t="s">
        <v>275</v>
      </c>
      <c r="C46" s="1" t="s">
        <v>275</v>
      </c>
      <c r="D46" s="1" t="s">
        <v>565</v>
      </c>
      <c r="E46" s="1" t="s">
        <v>566</v>
      </c>
      <c r="F46" s="1" t="s">
        <v>567</v>
      </c>
    </row>
    <row r="47" spans="1:6" x14ac:dyDescent="0.35">
      <c r="A47" t="s">
        <v>275</v>
      </c>
      <c r="B47" s="1" t="s">
        <v>275</v>
      </c>
      <c r="C47" s="1" t="s">
        <v>275</v>
      </c>
      <c r="D47" s="1" t="s">
        <v>346</v>
      </c>
      <c r="E47" s="1" t="s">
        <v>346</v>
      </c>
      <c r="F47" s="1" t="s">
        <v>346</v>
      </c>
    </row>
    <row r="48" spans="1:6" x14ac:dyDescent="0.35">
      <c r="A48" t="s">
        <v>28</v>
      </c>
      <c r="B48" s="1" t="s">
        <v>275</v>
      </c>
      <c r="C48" s="1" t="s">
        <v>275</v>
      </c>
      <c r="D48" s="1" t="s">
        <v>568</v>
      </c>
      <c r="E48" s="1" t="s">
        <v>568</v>
      </c>
      <c r="F48" s="1" t="s">
        <v>569</v>
      </c>
    </row>
    <row r="49" spans="1:6" x14ac:dyDescent="0.35">
      <c r="A49" t="s">
        <v>275</v>
      </c>
      <c r="B49" s="1" t="s">
        <v>275</v>
      </c>
      <c r="C49" s="1" t="s">
        <v>275</v>
      </c>
      <c r="D49" s="1" t="s">
        <v>349</v>
      </c>
      <c r="E49" s="1" t="s">
        <v>349</v>
      </c>
      <c r="F49" s="1" t="s">
        <v>349</v>
      </c>
    </row>
    <row r="50" spans="1:6" x14ac:dyDescent="0.35">
      <c r="A50" t="s">
        <v>31</v>
      </c>
      <c r="B50" s="1" t="s">
        <v>275</v>
      </c>
      <c r="C50" s="1" t="s">
        <v>275</v>
      </c>
      <c r="D50" s="1" t="s">
        <v>570</v>
      </c>
      <c r="E50" s="1" t="s">
        <v>571</v>
      </c>
      <c r="F50" s="1" t="s">
        <v>572</v>
      </c>
    </row>
    <row r="51" spans="1:6" x14ac:dyDescent="0.35">
      <c r="A51" t="s">
        <v>275</v>
      </c>
      <c r="B51" s="1" t="s">
        <v>275</v>
      </c>
      <c r="C51" s="1" t="s">
        <v>275</v>
      </c>
      <c r="D51" s="1" t="s">
        <v>573</v>
      </c>
      <c r="E51" s="1" t="s">
        <v>508</v>
      </c>
      <c r="F51" s="1" t="s">
        <v>574</v>
      </c>
    </row>
    <row r="52" spans="1:6" x14ac:dyDescent="0.35">
      <c r="A52" t="s">
        <v>33</v>
      </c>
      <c r="B52" s="1" t="s">
        <v>275</v>
      </c>
      <c r="C52" s="1" t="s">
        <v>275</v>
      </c>
      <c r="D52" s="1" t="s">
        <v>517</v>
      </c>
      <c r="E52" s="1" t="s">
        <v>575</v>
      </c>
      <c r="F52" s="1" t="s">
        <v>576</v>
      </c>
    </row>
    <row r="53" spans="1:6" x14ac:dyDescent="0.35">
      <c r="A53" t="s">
        <v>275</v>
      </c>
      <c r="B53" s="1" t="s">
        <v>275</v>
      </c>
      <c r="C53" s="1" t="s">
        <v>275</v>
      </c>
      <c r="D53" s="1" t="s">
        <v>422</v>
      </c>
      <c r="E53" s="1" t="s">
        <v>528</v>
      </c>
      <c r="F53" s="1" t="s">
        <v>422</v>
      </c>
    </row>
    <row r="54" spans="1:6" x14ac:dyDescent="0.35">
      <c r="A54" t="s">
        <v>35</v>
      </c>
      <c r="B54" s="1" t="s">
        <v>275</v>
      </c>
      <c r="C54" s="1" t="s">
        <v>275</v>
      </c>
      <c r="D54" s="1" t="s">
        <v>275</v>
      </c>
      <c r="E54" s="1" t="s">
        <v>509</v>
      </c>
      <c r="F54" s="1" t="s">
        <v>577</v>
      </c>
    </row>
    <row r="55" spans="1:6" x14ac:dyDescent="0.35">
      <c r="A55" t="s">
        <v>275</v>
      </c>
      <c r="B55" s="1" t="s">
        <v>275</v>
      </c>
      <c r="C55" s="1" t="s">
        <v>275</v>
      </c>
      <c r="D55" s="1" t="s">
        <v>275</v>
      </c>
      <c r="E55" s="1" t="s">
        <v>360</v>
      </c>
      <c r="F55" s="1" t="s">
        <v>360</v>
      </c>
    </row>
    <row r="56" spans="1:6" x14ac:dyDescent="0.35">
      <c r="A56" t="s">
        <v>58</v>
      </c>
      <c r="B56" s="1" t="s">
        <v>275</v>
      </c>
      <c r="C56" s="1" t="s">
        <v>275</v>
      </c>
      <c r="D56" s="1" t="s">
        <v>275</v>
      </c>
      <c r="E56" s="1" t="s">
        <v>275</v>
      </c>
      <c r="F56" s="1" t="s">
        <v>578</v>
      </c>
    </row>
    <row r="57" spans="1:6" x14ac:dyDescent="0.35">
      <c r="A57" t="s">
        <v>275</v>
      </c>
      <c r="B57" s="1" t="s">
        <v>275</v>
      </c>
      <c r="C57" s="1" t="s">
        <v>275</v>
      </c>
      <c r="D57" s="1" t="s">
        <v>275</v>
      </c>
      <c r="E57" s="1" t="s">
        <v>275</v>
      </c>
      <c r="F57" s="1" t="s">
        <v>340</v>
      </c>
    </row>
    <row r="58" spans="1:6" x14ac:dyDescent="0.35">
      <c r="A58" t="s">
        <v>361</v>
      </c>
      <c r="B58" s="1" t="s">
        <v>579</v>
      </c>
      <c r="C58" s="1" t="s">
        <v>580</v>
      </c>
      <c r="D58" s="1" t="s">
        <v>581</v>
      </c>
      <c r="E58" s="1" t="s">
        <v>582</v>
      </c>
      <c r="F58" s="1" t="s">
        <v>583</v>
      </c>
    </row>
    <row r="59" spans="1:6" x14ac:dyDescent="0.35">
      <c r="A59" t="s">
        <v>275</v>
      </c>
      <c r="B59" s="1" t="s">
        <v>498</v>
      </c>
      <c r="C59" s="1" t="s">
        <v>584</v>
      </c>
      <c r="D59" s="1" t="s">
        <v>585</v>
      </c>
      <c r="E59" s="1" t="s">
        <v>586</v>
      </c>
      <c r="F59" s="1" t="s">
        <v>587</v>
      </c>
    </row>
    <row r="60" spans="1:6" x14ac:dyDescent="0.35">
      <c r="A60" t="s">
        <v>275</v>
      </c>
      <c r="B60" s="1" t="s">
        <v>275</v>
      </c>
      <c r="C60" s="1" t="s">
        <v>275</v>
      </c>
      <c r="D60" s="1" t="s">
        <v>275</v>
      </c>
      <c r="E60" s="1" t="s">
        <v>275</v>
      </c>
      <c r="F60" s="1" t="s">
        <v>275</v>
      </c>
    </row>
    <row r="61" spans="1:6" x14ac:dyDescent="0.35">
      <c r="A61" t="s">
        <v>371</v>
      </c>
      <c r="B61" s="1" t="s">
        <v>588</v>
      </c>
      <c r="C61" s="1" t="s">
        <v>589</v>
      </c>
      <c r="D61" s="1" t="s">
        <v>590</v>
      </c>
      <c r="E61" s="1" t="s">
        <v>590</v>
      </c>
      <c r="F61" s="1" t="s">
        <v>591</v>
      </c>
    </row>
    <row r="62" spans="1:6" x14ac:dyDescent="0.35">
      <c r="A62" t="s">
        <v>375</v>
      </c>
      <c r="B62" s="1" t="s">
        <v>592</v>
      </c>
      <c r="C62" s="1" t="s">
        <v>593</v>
      </c>
      <c r="D62" s="1" t="s">
        <v>594</v>
      </c>
      <c r="E62" s="1" t="s">
        <v>594</v>
      </c>
      <c r="F62" s="1" t="s">
        <v>595</v>
      </c>
    </row>
    <row r="63" spans="1:6" x14ac:dyDescent="0.35">
      <c r="A63" t="s">
        <v>380</v>
      </c>
      <c r="B63" s="1" t="s">
        <v>381</v>
      </c>
      <c r="C63" s="1" t="s">
        <v>382</v>
      </c>
      <c r="D63" s="1" t="s">
        <v>382</v>
      </c>
      <c r="E63" s="1" t="s">
        <v>382</v>
      </c>
      <c r="F63" s="1" t="s">
        <v>382</v>
      </c>
    </row>
    <row r="64" spans="1:6" x14ac:dyDescent="0.35">
      <c r="A64" t="s">
        <v>384</v>
      </c>
      <c r="B64" s="1" t="s">
        <v>381</v>
      </c>
      <c r="C64" s="1" t="s">
        <v>381</v>
      </c>
      <c r="D64" s="1" t="s">
        <v>382</v>
      </c>
      <c r="E64" s="1" t="s">
        <v>382</v>
      </c>
      <c r="F64" s="1" t="s">
        <v>382</v>
      </c>
    </row>
    <row r="65" spans="1:6" x14ac:dyDescent="0.35">
      <c r="A65" s="18" t="s">
        <v>385</v>
      </c>
      <c r="B65" s="19" t="s">
        <v>381</v>
      </c>
      <c r="C65" s="19" t="s">
        <v>381</v>
      </c>
      <c r="D65" s="19" t="s">
        <v>381</v>
      </c>
      <c r="E65" s="19" t="s">
        <v>382</v>
      </c>
      <c r="F65" s="19" t="s">
        <v>382</v>
      </c>
    </row>
    <row r="66" spans="1:6" x14ac:dyDescent="0.35">
      <c r="A66" s="24" t="s">
        <v>596</v>
      </c>
      <c r="B66" s="24"/>
      <c r="C66" s="24"/>
      <c r="D66" s="24"/>
      <c r="E66" s="24"/>
      <c r="F66" s="24"/>
    </row>
  </sheetData>
  <mergeCells count="3">
    <mergeCell ref="B2:F2"/>
    <mergeCell ref="A1:F1"/>
    <mergeCell ref="A66:F6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BE3C226A41F94F9338EA79E4C11FE9" ma:contentTypeVersion="16" ma:contentTypeDescription="Create a new document." ma:contentTypeScope="" ma:versionID="218dbc442f3ecdad8a769f0604866a40">
  <xsd:schema xmlns:xsd="http://www.w3.org/2001/XMLSchema" xmlns:xs="http://www.w3.org/2001/XMLSchema" xmlns:p="http://schemas.microsoft.com/office/2006/metadata/properties" xmlns:ns2="ec046763-d127-461b-85c1-fcb003ab41af" xmlns:ns3="8bdebe45-587c-4cf0-9ae0-93c028cb9196" targetNamespace="http://schemas.microsoft.com/office/2006/metadata/properties" ma:root="true" ma:fieldsID="dcaf06f75d9d410fbf0eabd4961d1ada" ns2:_="" ns3:_="">
    <xsd:import namespace="ec046763-d127-461b-85c1-fcb003ab41af"/>
    <xsd:import namespace="8bdebe45-587c-4cf0-9ae0-93c028cb919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046763-d127-461b-85c1-fcb003ab41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bdebe45-587c-4cf0-9ae0-93c028cb91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ee61398-f9b3-42a9-951f-c5bbb527a980}" ma:internalName="TaxCatchAll" ma:showField="CatchAllData" ma:web="8bdebe45-587c-4cf0-9ae0-93c028cb91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N g F A A B Q S w M E F A A C A A g A M o r P V A N 4 j Q + k A A A A 9 g A A A B I A H A B D b 2 5 m a W c v U G F j a 2 F n Z S 5 4 b W w g o h g A K K A U A A A A A A A A A A A A A A A A A A A A A A A A A A A A h Y 8 x D o I w G I W v Q r r T l q K J I a U M r p K Y E I 1 r U y o 0 w o + h x X I 3 B 4 / k F c Q o 6 u b 4 v v c N 7 9 2 v N 5 6 N b R N c d G 9 N B y m K M E W B B t W V B q o U D e 4 Y r l A m + F a q k 6 x 0 M M l g k 9 G W K a q d O y e E e O + x j 3 H X V 4 R R G p F D v i l U r V u J P r L 5 L 4 c G r J O g N B J 8 / x o j G I 7 o E s c L h i k n M + S 5 g a / A p r 3 P 9 g f y 9 d C 4 o d d C Q 7 g r O J k j J + 8 P 4 g F Q S w M E F A A C A A g A M o r P 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K K z 1 S g W F E U 0 g I A A D 4 T A A A T A B w A R m 9 y b X V s Y X M v U 2 V j d G l v b j E u b S C i G A A o o B Q A A A A A A A A A A A A A A A A A A A A A A A A A A A D t V s t u 2 z A Q P N e A / 0 F Q L j Y g G E n Q F E U L H 1 I n T d M i j 8 Y G e o g K g h b X M R u K F E j K r h D k 3 7 u S n f h F K r 7 0 J l 9 k 7 Y x 2 N O S K u w Y S y 5 U M h o v r 0 e d 2 q 9 0 y U 6 q B B b k h k p Z R K k h K 9 S N Y Y j V N H k E H / U C A b b c C / A 1 V r h P A y M D M e m c q y V O Q t v O V C + g N l L R 4 Y z r h x a f 4 l 9 K C k V s l R H w L K h M Q f 8 f M d k o l u V N 2 O o c K 0 K a S O 6 O W x l / u b m 5 + X F 5 f D I O r 8 9 H d T X w q m Q a C H F 3 E A z W 0 V M c V z / + e P W t m h 4 e H Y T e 6 P w P B U 2 5 B 9 8 N 3 Y R Q M l M h T a f o n H 6 P g X C a K c f n Q P z o + O Y 6 C n 7 m y M L S F g P 7 q b + 9 a S f j d j R a e D 8 J b r V L E W P A N K M O 3 D n E B R n S M x C W y j H c W y x M F 9 8 v 4 q R D D h A q q T d / q f D 3 l A J f i A T O O i g x W 6 U a a S j N R O l 2 8 c Q m a j k M / e n o K M 9 B c M T K G B y 7 R o 0 V u w K i F 5 y h 4 B U E y H 8 R y X S 0 j 4 p f S f n j f K 8 U q g s a M S p L y q Z e H L f y 1 2 x j h b P d Z W 9 p w I t w Q A 7 T a c F E Q y v 7 k B h 1 5 B H b C C b f F T t B Y 9 O S O E t z k X S j T C t 3 b w u 1 t A 3 V 6 S I F x r G B D 0 W O m e f K a Q + b p G L S b Q 1 K V 7 s U r V O H n C W 7 s W 5 o r T r 3 m G q 9 W M 8 v M p B 6 t 1 6 k Y e 7 i q l X m l 7 O P J L z h V K W A F K s F q Q Y / I G s G d P s M v D Q + V a j v N W 7 h H Z J P j 1 p E w r 6 w i z y W z D n t U N i h u E S 5 n e J A r X Y t 5 0 q 9 w z 8 Z j l 5 g a o i b E 5 F k m 9 q H 4 N n 6 b V l t p r K 5 4 E F y K u D / 4 E l 9 k 3 8 L p b L F d x K p q U R 0 S 2 x S P m x 2 a 2 0 1 V g n S s Z u D T 2 2 J 4 5 L Z Z n q q u z g i G 5 6 K z p l e o r 6 L X G G 4 F N Z m 8 d H G O b W W u y B z g 0 a X m Y X q U f W y P T 5 y A J C 4 V W K 2 I p w M 5 O M s b Z 6 s R F F c 1 z 8 q u u 9 G C L U / h + b n b b n H p H A X W R 7 K D s G Y o 6 x x 3 w 2 Y y a y a z Z j J r J r N m M m s m s 2 Y y a y a z Z j L 7 n 5 P Z P 1 B L A Q I t A B Q A A g A I A D K K z 1 Q D e I 0 P p A A A A P Y A A A A S A A A A A A A A A A A A A A A A A A A A A A B D b 2 5 m a W c v U G F j a 2 F n Z S 5 4 b W x Q S w E C L Q A U A A I A C A A y i s 9 U D 8 r p q 6 Q A A A D p A A A A E w A A A A A A A A A A A A A A A A D w A A A A W 0 N v b n R l b n R f V H l w Z X N d L n h t b F B L A Q I t A B Q A A g A I A D K K z 1 S g W F E U 0 g I A A D 4 T A A A T A A A A A A A A A A A A A A A A A O E B A A B G b 3 J t d W x h c y 9 T Z W N 0 a W 9 u M S 5 t U E s F B g A A A A A D A A M A w g A A A A A F 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t u A A A A A A A A 2 W 4 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1 c 1 9 u Y X R p b 2 5 h b F 9 t Y X J r Z X R f d H J h Y 2 t l c 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z N z U i I C 8 + P E V u d H J 5 I F R 5 c G U 9 I k Z p b G x F c n J v c k N v Z G U i I F Z h b H V l P S J z V W 5 r b m 9 3 b i I g L z 4 8 R W 5 0 c n k g V H l w Z T 0 i R m l s b E V y c m 9 y Q 2 9 1 b n Q i I F Z h b H V l P S J s M C I g L z 4 8 R W 5 0 c n k g V H l w Z T 0 i R m l s b E x h c 3 R V c G R h d G V k I i B W Y W x 1 Z T 0 i Z D I w M j I t M D Y t M T V U M j A 6 M T Y 6 M T k u O D g y N z Y 2 M V o i I C 8 + P E V u d H J 5 I F R 5 c G U 9 I k Z p b G x D b 2 x 1 b W 5 U e X B l c y I g V m F s d W U 9 I n N D U W t E Q m d N R E J n W U d C Z 1 l H Q X d V R k J R V U Z C U V V G Q l F V R k J R V U Z C U V V G Q l F V R k J R V U Z C U V V G Q l F V R E F 3 V U Z C U V V G Q l F V R k J R V U Z C U V l H Q n c 9 P S I g L z 4 8 R W 5 0 c n k g V H l w Z T 0 i R m l s b E N v b H V t b k 5 h b W V z I i B W Y W x 1 Z T 0 i c 1 s m c X V v d D t w Z X J p b 2 R f Y m V n a W 4 m c X V v d D s s J n F 1 b 3 Q 7 c G V y a W 9 k X 2 V u Z C Z x d W 9 0 O y w m c X V v d D t w Z X J p b 2 R f Z H V y Y X R p b 2 4 m c X V v d D s s J n F 1 b 3 Q 7 c m V n a W 9 u X 3 R 5 c G U m c X V v d D s s J n F 1 b 3 Q 7 c m V n a W 9 u X 3 R 5 c G V f a W Q m c X V v d D s s J n F 1 b 3 Q 7 d G F i b G V f a W Q m c X V v d D s s J n F 1 b 3 Q 7 a X N f c 2 V h c 2 9 u Y W x s e V 9 h Z G p 1 c 3 R l Z C Z x d W 9 0 O y w m c X V v d D t y Z W d p b 2 4 m c X V v d D s s J n F 1 b 3 Q 7 Y 2 l 0 e S Z x d W 9 0 O y w m c X V v d D t z d G F 0 Z S Z x d W 9 0 O y w m c X V v d D t z d G F 0 Z V 9 j b 2 R l J n F 1 b 3 Q 7 L C Z x d W 9 0 O 3 B y b 3 B l c n R 5 X 3 R 5 c G U m c X V v d D s s J n F 1 b 3 Q 7 c H J v c G V y d H l f d H l w Z V 9 p Z C Z x d W 9 0 O y w m c X V v d D t t Z W R p Y W 5 f c 2 F s Z V 9 w c m l j Z S Z x d W 9 0 O y w m c X V v d D t t Z W R p Y W 5 f c 2 F s Z V 9 w c m l j Z V 9 t b 2 0 m c X V v d D s s J n F 1 b 3 Q 7 b W V k a W F u X 3 N h b G V f c H J p Y 2 V f e W 9 5 J n F 1 b 3 Q 7 L C Z x d W 9 0 O 2 1 l Z G l h b l 9 s a X N 0 X 3 B y a W N l J n F 1 b 3 Q 7 L C Z x d W 9 0 O 2 1 l Z G l h b l 9 s a X N 0 X 3 B y a W N l X 2 1 v b S Z x d W 9 0 O y w m c X V v d D t t Z W R p Y W 5 f b G l z d F 9 w c m l j Z V 9 5 b 3 k m c X V v d D s s J n F 1 b 3 Q 7 b W V k a W F u X 3 B w c 2 Y m c X V v d D s s J n F 1 b 3 Q 7 b W V k a W F u X 3 B w c 2 Z f b W 9 t J n F 1 b 3 Q 7 L C Z x d W 9 0 O 2 1 l Z G l h b l 9 w c H N m X 3 l v e S Z x d W 9 0 O y w m c X V v d D t t Z W R p Y W 5 f b G l z d F 9 w c H N m J n F 1 b 3 Q 7 L C Z x d W 9 0 O 2 1 l Z G l h b l 9 s a X N 0 X 3 B w c 2 Z f b W 9 t J n F 1 b 3 Q 7 L C Z x d W 9 0 O 2 1 l Z G l h b l 9 s a X N 0 X 3 B w c 2 Z f e W 9 5 J n F 1 b 3 Q 7 L C Z x d W 9 0 O 2 h v b W V z X 3 N v b G Q m c X V v d D s s J n F 1 b 3 Q 7 a G 9 t Z X N f c 2 9 s Z F 9 t b 2 0 m c X V v d D s s J n F 1 b 3 Q 7 a G 9 t Z X N f c 2 9 s Z F 9 5 b 3 k m c X V v d D s s J n F 1 b 3 Q 7 c G V u Z G l u Z 1 9 z Y W x l c y Z x d W 9 0 O y w m c X V v d D t w Z W 5 k a W 5 n X 3 N h b G V z X 2 1 v b S Z x d W 9 0 O y w m c X V v d D t w Z W 5 k a W 5 n X 3 N h b G V z X 3 l v e S Z x d W 9 0 O y w m c X V v d D t u Z X d f b G l z d G l u Z 3 M m c X V v d D s s J n F 1 b 3 Q 7 b m V 3 X 2 x p c 3 R p b m d z X 2 1 v b S Z x d W 9 0 O y w m c X V v d D t u Z X d f b G l z d G l u Z 3 N f e W 9 5 J n F 1 b 3 Q 7 L C Z x d W 9 0 O 2 l u d m V u d G 9 y e S Z x d W 9 0 O y w m c X V v d D t p b n Z l b n R v c n l f b W 9 t J n F 1 b 3 Q 7 L C Z x d W 9 0 O 2 l u d m V u d G 9 y e V 9 5 b 3 k m c X V v d D s s J n F 1 b 3 Q 7 b W 9 u d G h z X 2 9 m X 3 N 1 c H B s e S Z x d W 9 0 O y w m c X V v d D t t b 2 5 0 a H N f b 2 Z f c 3 V w c G x 5 X 2 1 v b S Z x d W 9 0 O y w m c X V v d D t t b 2 5 0 a H N f b 2 Z f c 3 V w c G x 5 X 3 l v e S Z x d W 9 0 O y w m c X V v d D t t Z W R p Y W 5 f Z G 9 t J n F 1 b 3 Q 7 L C Z x d W 9 0 O 2 1 l Z G l h b l 9 k b 2 1 f b W 9 t J n F 1 b 3 Q 7 L C Z x d W 9 0 O 2 1 l Z G l h b l 9 k b 2 1 f e W 9 5 J n F 1 b 3 Q 7 L C Z x d W 9 0 O 2 F 2 Z 1 9 z Y W x l X 3 R v X 2 x p c 3 Q m c X V v d D s s J n F 1 b 3 Q 7 Y X Z n X 3 N h b G V f d G 9 f b G l z d F 9 t b 2 0 m c X V v d D s s J n F 1 b 3 Q 7 Y X Z n X 3 N h b G V f d G 9 f b G l z d F 9 5 b 3 k m c X V v d D s s J n F 1 b 3 Q 7 c 2 9 s Z F 9 h Y m 9 2 Z V 9 s a X N 0 J n F 1 b 3 Q 7 L C Z x d W 9 0 O 3 N v b G R f Y W J v d m V f b G l z d F 9 t b 2 0 m c X V v d D s s J n F 1 b 3 Q 7 c 2 9 s Z F 9 h Y m 9 2 Z V 9 s a X N 0 X 3 l v e S Z x d W 9 0 O y w m c X V v d D t w c m l j Z V 9 k c m 9 w c y Z x d W 9 0 O y w m c X V v d D t w c m l j Z V 9 k c m 9 w c 1 9 t b 2 0 m c X V v d D s s J n F 1 b 3 Q 7 c H J p Y 2 V f Z H J v c H N f e W 9 5 J n F 1 b 3 Q 7 L C Z x d W 9 0 O 2 9 m Z l 9 t Y X J r Z X R f a W 5 f d H d v X 3 d l Z W t z J n F 1 b 3 Q 7 L C Z x d W 9 0 O 2 9 m Z l 9 t Y X J r Z X R f a W 5 f d H d v X 3 d l Z W t z X 2 1 v b S Z x d W 9 0 O y w m c X V v d D t v Z m Z f b W F y a 2 V 0 X 2 l u X 3 R 3 b 1 9 3 Z W V r c 1 9 5 b 3 k m c X V v d D s s J n F 1 b 3 Q 7 c G F y Z W 5 0 X 2 1 l d H J v X 3 J l Z 2 l v b i Z x d W 9 0 O y w m c X V v d D t w Y X J l b n R f b W V 0 c m 9 f c m V n a W 9 u X 2 1 l d H J v X 2 N v Z G U m c X V v d D s s J n F 1 b 3 Q 7 b G F z d F 9 1 c G R h d G V k J n F 1 b 3 Q 7 X S I g L z 4 8 R W 5 0 c n k g V H l w Z T 0 i R m l s b F N 0 Y X R 1 c y I g V m F s d W U 9 I n N D b 2 1 w b G V 0 Z S I g L z 4 8 R W 5 0 c n k g V H l w Z T 0 i U m V s Y X R p b 2 5 z a G l w S W 5 m b 0 N v b n R h a W 5 l c i I g V m F s d W U 9 I n N 7 J n F 1 b 3 Q 7 Y 2 9 s d W 1 u Q 2 9 1 b n Q m c X V v d D s 6 N T g s J n F 1 b 3 Q 7 a 2 V 5 Q 2 9 s d W 1 u T m F t Z X M m c X V v d D s 6 W 1 0 s J n F 1 b 3 Q 7 c X V l c n l S Z W x h d G l v b n N o a X B z J n F 1 b 3 Q 7 O l t d L C Z x d W 9 0 O 2 N v b H V t b k l k Z W 5 0 a X R p Z X M m c X V v d D s 6 W y Z x d W 9 0 O 1 N l Y 3 R p b 2 4 x L 3 V z X 2 5 h d G l v b m F s X 2 1 h c m t l d F 9 0 c m F j a 2 V y L 0 F 1 d G 9 S Z W 1 v d m V k Q 2 9 s d W 1 u c z E u e 3 B l c m l v Z F 9 i Z W d p b i w w f S Z x d W 9 0 O y w m c X V v d D t T Z W N 0 a W 9 u M S 9 1 c 1 9 u Y X R p b 2 5 h b F 9 t Y X J r Z X R f d H J h Y 2 t l c i 9 B d X R v U m V t b 3 Z l Z E N v b H V t b n M x L n t w Z X J p b 2 R f Z W 5 k L D F 9 J n F 1 b 3 Q 7 L C Z x d W 9 0 O 1 N l Y 3 R p b 2 4 x L 3 V z X 2 5 h d G l v b m F s X 2 1 h c m t l d F 9 0 c m F j a 2 V y L 0 F 1 d G 9 S Z W 1 v d m V k Q 2 9 s d W 1 u c z E u e 3 B l c m l v Z F 9 k d X J h d G l v b i w y f S Z x d W 9 0 O y w m c X V v d D t T Z W N 0 a W 9 u M S 9 1 c 1 9 u Y X R p b 2 5 h b F 9 t Y X J r Z X R f d H J h Y 2 t l c i 9 B d X R v U m V t b 3 Z l Z E N v b H V t b n M x L n t y Z W d p b 2 5 f d H l w Z S w z f S Z x d W 9 0 O y w m c X V v d D t T Z W N 0 a W 9 u M S 9 1 c 1 9 u Y X R p b 2 5 h b F 9 t Y X J r Z X R f d H J h Y 2 t l c i 9 B d X R v U m V t b 3 Z l Z E N v b H V t b n M x L n t y Z W d p b 2 5 f d H l w Z V 9 p Z C w 0 f S Z x d W 9 0 O y w m c X V v d D t T Z W N 0 a W 9 u M S 9 1 c 1 9 u Y X R p b 2 5 h b F 9 t Y X J r Z X R f d H J h Y 2 t l c i 9 B d X R v U m V t b 3 Z l Z E N v b H V t b n M x L n t 0 Y W J s Z V 9 p Z C w 1 f S Z x d W 9 0 O y w m c X V v d D t T Z W N 0 a W 9 u M S 9 1 c 1 9 u Y X R p b 2 5 h b F 9 t Y X J r Z X R f d H J h Y 2 t l c i 9 B d X R v U m V t b 3 Z l Z E N v b H V t b n M x L n t p c 1 9 z Z W F z b 2 5 h b G x 5 X 2 F k a n V z d G V k L D Z 9 J n F 1 b 3 Q 7 L C Z x d W 9 0 O 1 N l Y 3 R p b 2 4 x L 3 V z X 2 5 h d G l v b m F s X 2 1 h c m t l d F 9 0 c m F j a 2 V y L 0 F 1 d G 9 S Z W 1 v d m V k Q 2 9 s d W 1 u c z E u e 3 J l Z 2 l v b i w 3 f S Z x d W 9 0 O y w m c X V v d D t T Z W N 0 a W 9 u M S 9 1 c 1 9 u Y X R p b 2 5 h b F 9 t Y X J r Z X R f d H J h Y 2 t l c i 9 B d X R v U m V t b 3 Z l Z E N v b H V t b n M x L n t j a X R 5 L D h 9 J n F 1 b 3 Q 7 L C Z x d W 9 0 O 1 N l Y 3 R p b 2 4 x L 3 V z X 2 5 h d G l v b m F s X 2 1 h c m t l d F 9 0 c m F j a 2 V y L 0 F 1 d G 9 S Z W 1 v d m V k Q 2 9 s d W 1 u c z E u e 3 N 0 Y X R l L D l 9 J n F 1 b 3 Q 7 L C Z x d W 9 0 O 1 N l Y 3 R p b 2 4 x L 3 V z X 2 5 h d G l v b m F s X 2 1 h c m t l d F 9 0 c m F j a 2 V y L 0 F 1 d G 9 S Z W 1 v d m V k Q 2 9 s d W 1 u c z E u e 3 N 0 Y X R l X 2 N v Z G U s M T B 9 J n F 1 b 3 Q 7 L C Z x d W 9 0 O 1 N l Y 3 R p b 2 4 x L 3 V z X 2 5 h d G l v b m F s X 2 1 h c m t l d F 9 0 c m F j a 2 V y L 0 F 1 d G 9 S Z W 1 v d m V k Q 2 9 s d W 1 u c z E u e 3 B y b 3 B l c n R 5 X 3 R 5 c G U s M T F 9 J n F 1 b 3 Q 7 L C Z x d W 9 0 O 1 N l Y 3 R p b 2 4 x L 3 V z X 2 5 h d G l v b m F s X 2 1 h c m t l d F 9 0 c m F j a 2 V y L 0 F 1 d G 9 S Z W 1 v d m V k Q 2 9 s d W 1 u c z E u e 3 B y b 3 B l c n R 5 X 3 R 5 c G V f a W Q s M T J 9 J n F 1 b 3 Q 7 L C Z x d W 9 0 O 1 N l Y 3 R p b 2 4 x L 3 V z X 2 5 h d G l v b m F s X 2 1 h c m t l d F 9 0 c m F j a 2 V y L 0 F 1 d G 9 S Z W 1 v d m V k Q 2 9 s d W 1 u c z E u e 2 1 l Z G l h b l 9 z Y W x l X 3 B y a W N l L D E z f S Z x d W 9 0 O y w m c X V v d D t T Z W N 0 a W 9 u M S 9 1 c 1 9 u Y X R p b 2 5 h b F 9 t Y X J r Z X R f d H J h Y 2 t l c i 9 B d X R v U m V t b 3 Z l Z E N v b H V t b n M x L n t t Z W R p Y W 5 f c 2 F s Z V 9 w c m l j Z V 9 t b 2 0 s M T R 9 J n F 1 b 3 Q 7 L C Z x d W 9 0 O 1 N l Y 3 R p b 2 4 x L 3 V z X 2 5 h d G l v b m F s X 2 1 h c m t l d F 9 0 c m F j a 2 V y L 0 F 1 d G 9 S Z W 1 v d m V k Q 2 9 s d W 1 u c z E u e 2 1 l Z G l h b l 9 z Y W x l X 3 B y a W N l X 3 l v e S w x N X 0 m c X V v d D s s J n F 1 b 3 Q 7 U 2 V j d G l v b j E v d X N f b m F 0 a W 9 u Y W x f b W F y a 2 V 0 X 3 R y Y W N r Z X I v Q X V 0 b 1 J l b W 9 2 Z W R D b 2 x 1 b W 5 z M S 5 7 b W V k a W F u X 2 x p c 3 R f c H J p Y 2 U s M T Z 9 J n F 1 b 3 Q 7 L C Z x d W 9 0 O 1 N l Y 3 R p b 2 4 x L 3 V z X 2 5 h d G l v b m F s X 2 1 h c m t l d F 9 0 c m F j a 2 V y L 0 F 1 d G 9 S Z W 1 v d m V k Q 2 9 s d W 1 u c z E u e 2 1 l Z G l h b l 9 s a X N 0 X 3 B y a W N l X 2 1 v b S w x N 3 0 m c X V v d D s s J n F 1 b 3 Q 7 U 2 V j d G l v b j E v d X N f b m F 0 a W 9 u Y W x f b W F y a 2 V 0 X 3 R y Y W N r Z X I v Q X V 0 b 1 J l b W 9 2 Z W R D b 2 x 1 b W 5 z M S 5 7 b W V k a W F u X 2 x p c 3 R f c H J p Y 2 V f e W 9 5 L D E 4 f S Z x d W 9 0 O y w m c X V v d D t T Z W N 0 a W 9 u M S 9 1 c 1 9 u Y X R p b 2 5 h b F 9 t Y X J r Z X R f d H J h Y 2 t l c i 9 B d X R v U m V t b 3 Z l Z E N v b H V t b n M x L n t t Z W R p Y W 5 f c H B z Z i w x O X 0 m c X V v d D s s J n F 1 b 3 Q 7 U 2 V j d G l v b j E v d X N f b m F 0 a W 9 u Y W x f b W F y a 2 V 0 X 3 R y Y W N r Z X I v Q X V 0 b 1 J l b W 9 2 Z W R D b 2 x 1 b W 5 z M S 5 7 b W V k a W F u X 3 B w c 2 Z f b W 9 t L D I w f S Z x d W 9 0 O y w m c X V v d D t T Z W N 0 a W 9 u M S 9 1 c 1 9 u Y X R p b 2 5 h b F 9 t Y X J r Z X R f d H J h Y 2 t l c i 9 B d X R v U m V t b 3 Z l Z E N v b H V t b n M x L n t t Z W R p Y W 5 f c H B z Z l 9 5 b 3 k s M j F 9 J n F 1 b 3 Q 7 L C Z x d W 9 0 O 1 N l Y 3 R p b 2 4 x L 3 V z X 2 5 h d G l v b m F s X 2 1 h c m t l d F 9 0 c m F j a 2 V y L 0 F 1 d G 9 S Z W 1 v d m V k Q 2 9 s d W 1 u c z E u e 2 1 l Z G l h b l 9 s a X N 0 X 3 B w c 2 Y s M j J 9 J n F 1 b 3 Q 7 L C Z x d W 9 0 O 1 N l Y 3 R p b 2 4 x L 3 V z X 2 5 h d G l v b m F s X 2 1 h c m t l d F 9 0 c m F j a 2 V y L 0 F 1 d G 9 S Z W 1 v d m V k Q 2 9 s d W 1 u c z E u e 2 1 l Z G l h b l 9 s a X N 0 X 3 B w c 2 Z f b W 9 t L D I z f S Z x d W 9 0 O y w m c X V v d D t T Z W N 0 a W 9 u M S 9 1 c 1 9 u Y X R p b 2 5 h b F 9 t Y X J r Z X R f d H J h Y 2 t l c i 9 B d X R v U m V t b 3 Z l Z E N v b H V t b n M x L n t t Z W R p Y W 5 f b G l z d F 9 w c H N m X 3 l v e S w y N H 0 m c X V v d D s s J n F 1 b 3 Q 7 U 2 V j d G l v b j E v d X N f b m F 0 a W 9 u Y W x f b W F y a 2 V 0 X 3 R y Y W N r Z X I v Q X V 0 b 1 J l b W 9 2 Z W R D b 2 x 1 b W 5 z M S 5 7 a G 9 t Z X N f c 2 9 s Z C w y N X 0 m c X V v d D s s J n F 1 b 3 Q 7 U 2 V j d G l v b j E v d X N f b m F 0 a W 9 u Y W x f b W F y a 2 V 0 X 3 R y Y W N r Z X I v Q X V 0 b 1 J l b W 9 2 Z W R D b 2 x 1 b W 5 z M S 5 7 a G 9 t Z X N f c 2 9 s Z F 9 t b 2 0 s M j Z 9 J n F 1 b 3 Q 7 L C Z x d W 9 0 O 1 N l Y 3 R p b 2 4 x L 3 V z X 2 5 h d G l v b m F s X 2 1 h c m t l d F 9 0 c m F j a 2 V y L 0 F 1 d G 9 S Z W 1 v d m V k Q 2 9 s d W 1 u c z E u e 2 h v b W V z X 3 N v b G R f e W 9 5 L D I 3 f S Z x d W 9 0 O y w m c X V v d D t T Z W N 0 a W 9 u M S 9 1 c 1 9 u Y X R p b 2 5 h b F 9 t Y X J r Z X R f d H J h Y 2 t l c i 9 B d X R v U m V t b 3 Z l Z E N v b H V t b n M x L n t w Z W 5 k a W 5 n X 3 N h b G V z L D I 4 f S Z x d W 9 0 O y w m c X V v d D t T Z W N 0 a W 9 u M S 9 1 c 1 9 u Y X R p b 2 5 h b F 9 t Y X J r Z X R f d H J h Y 2 t l c i 9 B d X R v U m V t b 3 Z l Z E N v b H V t b n M x L n t w Z W 5 k a W 5 n X 3 N h b G V z X 2 1 v b S w y O X 0 m c X V v d D s s J n F 1 b 3 Q 7 U 2 V j d G l v b j E v d X N f b m F 0 a W 9 u Y W x f b W F y a 2 V 0 X 3 R y Y W N r Z X I v Q X V 0 b 1 J l b W 9 2 Z W R D b 2 x 1 b W 5 z M S 5 7 c G V u Z G l u Z 1 9 z Y W x l c 1 9 5 b 3 k s M z B 9 J n F 1 b 3 Q 7 L C Z x d W 9 0 O 1 N l Y 3 R p b 2 4 x L 3 V z X 2 5 h d G l v b m F s X 2 1 h c m t l d F 9 0 c m F j a 2 V y L 0 F 1 d G 9 S Z W 1 v d m V k Q 2 9 s d W 1 u c z E u e 2 5 l d 1 9 s a X N 0 a W 5 n c y w z M X 0 m c X V v d D s s J n F 1 b 3 Q 7 U 2 V j d G l v b j E v d X N f b m F 0 a W 9 u Y W x f b W F y a 2 V 0 X 3 R y Y W N r Z X I v Q X V 0 b 1 J l b W 9 2 Z W R D b 2 x 1 b W 5 z M S 5 7 b m V 3 X 2 x p c 3 R p b m d z X 2 1 v b S w z M n 0 m c X V v d D s s J n F 1 b 3 Q 7 U 2 V j d G l v b j E v d X N f b m F 0 a W 9 u Y W x f b W F y a 2 V 0 X 3 R y Y W N r Z X I v Q X V 0 b 1 J l b W 9 2 Z W R D b 2 x 1 b W 5 z M S 5 7 b m V 3 X 2 x p c 3 R p b m d z X 3 l v e S w z M 3 0 m c X V v d D s s J n F 1 b 3 Q 7 U 2 V j d G l v b j E v d X N f b m F 0 a W 9 u Y W x f b W F y a 2 V 0 X 3 R y Y W N r Z X I v Q X V 0 b 1 J l b W 9 2 Z W R D b 2 x 1 b W 5 z M S 5 7 a W 5 2 Z W 5 0 b 3 J 5 L D M 0 f S Z x d W 9 0 O y w m c X V v d D t T Z W N 0 a W 9 u M S 9 1 c 1 9 u Y X R p b 2 5 h b F 9 t Y X J r Z X R f d H J h Y 2 t l c i 9 B d X R v U m V t b 3 Z l Z E N v b H V t b n M x L n t p b n Z l b n R v c n l f b W 9 t L D M 1 f S Z x d W 9 0 O y w m c X V v d D t T Z W N 0 a W 9 u M S 9 1 c 1 9 u Y X R p b 2 5 h b F 9 t Y X J r Z X R f d H J h Y 2 t l c i 9 B d X R v U m V t b 3 Z l Z E N v b H V t b n M x L n t p b n Z l b n R v c n l f e W 9 5 L D M 2 f S Z x d W 9 0 O y w m c X V v d D t T Z W N 0 a W 9 u M S 9 1 c 1 9 u Y X R p b 2 5 h b F 9 t Y X J r Z X R f d H J h Y 2 t l c i 9 B d X R v U m V t b 3 Z l Z E N v b H V t b n M x L n t t b 2 5 0 a H N f b 2 Z f c 3 V w c G x 5 L D M 3 f S Z x d W 9 0 O y w m c X V v d D t T Z W N 0 a W 9 u M S 9 1 c 1 9 u Y X R p b 2 5 h b F 9 t Y X J r Z X R f d H J h Y 2 t l c i 9 B d X R v U m V t b 3 Z l Z E N v b H V t b n M x L n t t b 2 5 0 a H N f b 2 Z f c 3 V w c G x 5 X 2 1 v b S w z O H 0 m c X V v d D s s J n F 1 b 3 Q 7 U 2 V j d G l v b j E v d X N f b m F 0 a W 9 u Y W x f b W F y a 2 V 0 X 3 R y Y W N r Z X I v Q X V 0 b 1 J l b W 9 2 Z W R D b 2 x 1 b W 5 z M S 5 7 b W 9 u d G h z X 2 9 m X 3 N 1 c H B s e V 9 5 b 3 k s M z l 9 J n F 1 b 3 Q 7 L C Z x d W 9 0 O 1 N l Y 3 R p b 2 4 x L 3 V z X 2 5 h d G l v b m F s X 2 1 h c m t l d F 9 0 c m F j a 2 V y L 0 F 1 d G 9 S Z W 1 v d m V k Q 2 9 s d W 1 u c z E u e 2 1 l Z G l h b l 9 k b 2 0 s N D B 9 J n F 1 b 3 Q 7 L C Z x d W 9 0 O 1 N l Y 3 R p b 2 4 x L 3 V z X 2 5 h d G l v b m F s X 2 1 h c m t l d F 9 0 c m F j a 2 V y L 0 F 1 d G 9 S Z W 1 v d m V k Q 2 9 s d W 1 u c z E u e 2 1 l Z G l h b l 9 k b 2 1 f b W 9 t L D Q x f S Z x d W 9 0 O y w m c X V v d D t T Z W N 0 a W 9 u M S 9 1 c 1 9 u Y X R p b 2 5 h b F 9 t Y X J r Z X R f d H J h Y 2 t l c i 9 B d X R v U m V t b 3 Z l Z E N v b H V t b n M x L n t t Z W R p Y W 5 f Z G 9 t X 3 l v e S w 0 M n 0 m c X V v d D s s J n F 1 b 3 Q 7 U 2 V j d G l v b j E v d X N f b m F 0 a W 9 u Y W x f b W F y a 2 V 0 X 3 R y Y W N r Z X I v Q X V 0 b 1 J l b W 9 2 Z W R D b 2 x 1 b W 5 z M S 5 7 Y X Z n X 3 N h b G V f d G 9 f b G l z d C w 0 M 3 0 m c X V v d D s s J n F 1 b 3 Q 7 U 2 V j d G l v b j E v d X N f b m F 0 a W 9 u Y W x f b W F y a 2 V 0 X 3 R y Y W N r Z X I v Q X V 0 b 1 J l b W 9 2 Z W R D b 2 x 1 b W 5 z M S 5 7 Y X Z n X 3 N h b G V f d G 9 f b G l z d F 9 t b 2 0 s N D R 9 J n F 1 b 3 Q 7 L C Z x d W 9 0 O 1 N l Y 3 R p b 2 4 x L 3 V z X 2 5 h d G l v b m F s X 2 1 h c m t l d F 9 0 c m F j a 2 V y L 0 F 1 d G 9 S Z W 1 v d m V k Q 2 9 s d W 1 u c z E u e 2 F 2 Z 1 9 z Y W x l X 3 R v X 2 x p c 3 R f e W 9 5 L D Q 1 f S Z x d W 9 0 O y w m c X V v d D t T Z W N 0 a W 9 u M S 9 1 c 1 9 u Y X R p b 2 5 h b F 9 t Y X J r Z X R f d H J h Y 2 t l c i 9 B d X R v U m V t b 3 Z l Z E N v b H V t b n M x L n t z b 2 x k X 2 F i b 3 Z l X 2 x p c 3 Q s N D Z 9 J n F 1 b 3 Q 7 L C Z x d W 9 0 O 1 N l Y 3 R p b 2 4 x L 3 V z X 2 5 h d G l v b m F s X 2 1 h c m t l d F 9 0 c m F j a 2 V y L 0 F 1 d G 9 S Z W 1 v d m V k Q 2 9 s d W 1 u c z E u e 3 N v b G R f Y W J v d m V f b G l z d F 9 t b 2 0 s N D d 9 J n F 1 b 3 Q 7 L C Z x d W 9 0 O 1 N l Y 3 R p b 2 4 x L 3 V z X 2 5 h d G l v b m F s X 2 1 h c m t l d F 9 0 c m F j a 2 V y L 0 F 1 d G 9 S Z W 1 v d m V k Q 2 9 s d W 1 u c z E u e 3 N v b G R f Y W J v d m V f b G l z d F 9 5 b 3 k s N D h 9 J n F 1 b 3 Q 7 L C Z x d W 9 0 O 1 N l Y 3 R p b 2 4 x L 3 V z X 2 5 h d G l v b m F s X 2 1 h c m t l d F 9 0 c m F j a 2 V y L 0 F 1 d G 9 S Z W 1 v d m V k Q 2 9 s d W 1 u c z E u e 3 B y a W N l X 2 R y b 3 B z L D Q 5 f S Z x d W 9 0 O y w m c X V v d D t T Z W N 0 a W 9 u M S 9 1 c 1 9 u Y X R p b 2 5 h b F 9 t Y X J r Z X R f d H J h Y 2 t l c i 9 B d X R v U m V t b 3 Z l Z E N v b H V t b n M x L n t w c m l j Z V 9 k c m 9 w c 1 9 t b 2 0 s N T B 9 J n F 1 b 3 Q 7 L C Z x d W 9 0 O 1 N l Y 3 R p b 2 4 x L 3 V z X 2 5 h d G l v b m F s X 2 1 h c m t l d F 9 0 c m F j a 2 V y L 0 F 1 d G 9 S Z W 1 v d m V k Q 2 9 s d W 1 u c z E u e 3 B y a W N l X 2 R y b 3 B z X 3 l v e S w 1 M X 0 m c X V v d D s s J n F 1 b 3 Q 7 U 2 V j d G l v b j E v d X N f b m F 0 a W 9 u Y W x f b W F y a 2 V 0 X 3 R y Y W N r Z X I v Q X V 0 b 1 J l b W 9 2 Z W R D b 2 x 1 b W 5 z M S 5 7 b 2 Z m X 2 1 h c m t l d F 9 p b l 9 0 d 2 9 f d 2 V l a 3 M s N T J 9 J n F 1 b 3 Q 7 L C Z x d W 9 0 O 1 N l Y 3 R p b 2 4 x L 3 V z X 2 5 h d G l v b m F s X 2 1 h c m t l d F 9 0 c m F j a 2 V y L 0 F 1 d G 9 S Z W 1 v d m V k Q 2 9 s d W 1 u c z E u e 2 9 m Z l 9 t Y X J r Z X R f a W 5 f d H d v X 3 d l Z W t z X 2 1 v b S w 1 M 3 0 m c X V v d D s s J n F 1 b 3 Q 7 U 2 V j d G l v b j E v d X N f b m F 0 a W 9 u Y W x f b W F y a 2 V 0 X 3 R y Y W N r Z X I v Q X V 0 b 1 J l b W 9 2 Z W R D b 2 x 1 b W 5 z M S 5 7 b 2 Z m X 2 1 h c m t l d F 9 p b l 9 0 d 2 9 f d 2 V l a 3 N f e W 9 5 L D U 0 f S Z x d W 9 0 O y w m c X V v d D t T Z W N 0 a W 9 u M S 9 1 c 1 9 u Y X R p b 2 5 h b F 9 t Y X J r Z X R f d H J h Y 2 t l c i 9 B d X R v U m V t b 3 Z l Z E N v b H V t b n M x L n t w Y X J l b n R f b W V 0 c m 9 f c m V n a W 9 u L D U 1 f S Z x d W 9 0 O y w m c X V v d D t T Z W N 0 a W 9 u M S 9 1 c 1 9 u Y X R p b 2 5 h b F 9 t Y X J r Z X R f d H J h Y 2 t l c i 9 B d X R v U m V t b 3 Z l Z E N v b H V t b n M x L n t w Y X J l b n R f b W V 0 c m 9 f c m V n a W 9 u X 2 1 l d H J v X 2 N v Z G U s N T Z 9 J n F 1 b 3 Q 7 L C Z x d W 9 0 O 1 N l Y 3 R p b 2 4 x L 3 V z X 2 5 h d G l v b m F s X 2 1 h c m t l d F 9 0 c m F j a 2 V y L 0 F 1 d G 9 S Z W 1 v d m V k Q 2 9 s d W 1 u c z E u e 2 x h c 3 R f d X B k Y X R l Z C w 1 N 3 0 m c X V v d D t d L C Z x d W 9 0 O 0 N v b H V t b k N v d W 5 0 J n F 1 b 3 Q 7 O j U 4 L C Z x d W 9 0 O 0 t l e U N v b H V t b k 5 h b W V z J n F 1 b 3 Q 7 O l t d L C Z x d W 9 0 O 0 N v b H V t b k l k Z W 5 0 a X R p Z X M m c X V v d D s 6 W y Z x d W 9 0 O 1 N l Y 3 R p b 2 4 x L 3 V z X 2 5 h d G l v b m F s X 2 1 h c m t l d F 9 0 c m F j a 2 V y L 0 F 1 d G 9 S Z W 1 v d m V k Q 2 9 s d W 1 u c z E u e 3 B l c m l v Z F 9 i Z W d p b i w w f S Z x d W 9 0 O y w m c X V v d D t T Z W N 0 a W 9 u M S 9 1 c 1 9 u Y X R p b 2 5 h b F 9 t Y X J r Z X R f d H J h Y 2 t l c i 9 B d X R v U m V t b 3 Z l Z E N v b H V t b n M x L n t w Z X J p b 2 R f Z W 5 k L D F 9 J n F 1 b 3 Q 7 L C Z x d W 9 0 O 1 N l Y 3 R p b 2 4 x L 3 V z X 2 5 h d G l v b m F s X 2 1 h c m t l d F 9 0 c m F j a 2 V y L 0 F 1 d G 9 S Z W 1 v d m V k Q 2 9 s d W 1 u c z E u e 3 B l c m l v Z F 9 k d X J h d G l v b i w y f S Z x d W 9 0 O y w m c X V v d D t T Z W N 0 a W 9 u M S 9 1 c 1 9 u Y X R p b 2 5 h b F 9 t Y X J r Z X R f d H J h Y 2 t l c i 9 B d X R v U m V t b 3 Z l Z E N v b H V t b n M x L n t y Z W d p b 2 5 f d H l w Z S w z f S Z x d W 9 0 O y w m c X V v d D t T Z W N 0 a W 9 u M S 9 1 c 1 9 u Y X R p b 2 5 h b F 9 t Y X J r Z X R f d H J h Y 2 t l c i 9 B d X R v U m V t b 3 Z l Z E N v b H V t b n M x L n t y Z W d p b 2 5 f d H l w Z V 9 p Z C w 0 f S Z x d W 9 0 O y w m c X V v d D t T Z W N 0 a W 9 u M S 9 1 c 1 9 u Y X R p b 2 5 h b F 9 t Y X J r Z X R f d H J h Y 2 t l c i 9 B d X R v U m V t b 3 Z l Z E N v b H V t b n M x L n t 0 Y W J s Z V 9 p Z C w 1 f S Z x d W 9 0 O y w m c X V v d D t T Z W N 0 a W 9 u M S 9 1 c 1 9 u Y X R p b 2 5 h b F 9 t Y X J r Z X R f d H J h Y 2 t l c i 9 B d X R v U m V t b 3 Z l Z E N v b H V t b n M x L n t p c 1 9 z Z W F z b 2 5 h b G x 5 X 2 F k a n V z d G V k L D Z 9 J n F 1 b 3 Q 7 L C Z x d W 9 0 O 1 N l Y 3 R p b 2 4 x L 3 V z X 2 5 h d G l v b m F s X 2 1 h c m t l d F 9 0 c m F j a 2 V y L 0 F 1 d G 9 S Z W 1 v d m V k Q 2 9 s d W 1 u c z E u e 3 J l Z 2 l v b i w 3 f S Z x d W 9 0 O y w m c X V v d D t T Z W N 0 a W 9 u M S 9 1 c 1 9 u Y X R p b 2 5 h b F 9 t Y X J r Z X R f d H J h Y 2 t l c i 9 B d X R v U m V t b 3 Z l Z E N v b H V t b n M x L n t j a X R 5 L D h 9 J n F 1 b 3 Q 7 L C Z x d W 9 0 O 1 N l Y 3 R p b 2 4 x L 3 V z X 2 5 h d G l v b m F s X 2 1 h c m t l d F 9 0 c m F j a 2 V y L 0 F 1 d G 9 S Z W 1 v d m V k Q 2 9 s d W 1 u c z E u e 3 N 0 Y X R l L D l 9 J n F 1 b 3 Q 7 L C Z x d W 9 0 O 1 N l Y 3 R p b 2 4 x L 3 V z X 2 5 h d G l v b m F s X 2 1 h c m t l d F 9 0 c m F j a 2 V y L 0 F 1 d G 9 S Z W 1 v d m V k Q 2 9 s d W 1 u c z E u e 3 N 0 Y X R l X 2 N v Z G U s M T B 9 J n F 1 b 3 Q 7 L C Z x d W 9 0 O 1 N l Y 3 R p b 2 4 x L 3 V z X 2 5 h d G l v b m F s X 2 1 h c m t l d F 9 0 c m F j a 2 V y L 0 F 1 d G 9 S Z W 1 v d m V k Q 2 9 s d W 1 u c z E u e 3 B y b 3 B l c n R 5 X 3 R 5 c G U s M T F 9 J n F 1 b 3 Q 7 L C Z x d W 9 0 O 1 N l Y 3 R p b 2 4 x L 3 V z X 2 5 h d G l v b m F s X 2 1 h c m t l d F 9 0 c m F j a 2 V y L 0 F 1 d G 9 S Z W 1 v d m V k Q 2 9 s d W 1 u c z E u e 3 B y b 3 B l c n R 5 X 3 R 5 c G V f a W Q s M T J 9 J n F 1 b 3 Q 7 L C Z x d W 9 0 O 1 N l Y 3 R p b 2 4 x L 3 V z X 2 5 h d G l v b m F s X 2 1 h c m t l d F 9 0 c m F j a 2 V y L 0 F 1 d G 9 S Z W 1 v d m V k Q 2 9 s d W 1 u c z E u e 2 1 l Z G l h b l 9 z Y W x l X 3 B y a W N l L D E z f S Z x d W 9 0 O y w m c X V v d D t T Z W N 0 a W 9 u M S 9 1 c 1 9 u Y X R p b 2 5 h b F 9 t Y X J r Z X R f d H J h Y 2 t l c i 9 B d X R v U m V t b 3 Z l Z E N v b H V t b n M x L n t t Z W R p Y W 5 f c 2 F s Z V 9 w c m l j Z V 9 t b 2 0 s M T R 9 J n F 1 b 3 Q 7 L C Z x d W 9 0 O 1 N l Y 3 R p b 2 4 x L 3 V z X 2 5 h d G l v b m F s X 2 1 h c m t l d F 9 0 c m F j a 2 V y L 0 F 1 d G 9 S Z W 1 v d m V k Q 2 9 s d W 1 u c z E u e 2 1 l Z G l h b l 9 z Y W x l X 3 B y a W N l X 3 l v e S w x N X 0 m c X V v d D s s J n F 1 b 3 Q 7 U 2 V j d G l v b j E v d X N f b m F 0 a W 9 u Y W x f b W F y a 2 V 0 X 3 R y Y W N r Z X I v Q X V 0 b 1 J l b W 9 2 Z W R D b 2 x 1 b W 5 z M S 5 7 b W V k a W F u X 2 x p c 3 R f c H J p Y 2 U s M T Z 9 J n F 1 b 3 Q 7 L C Z x d W 9 0 O 1 N l Y 3 R p b 2 4 x L 3 V z X 2 5 h d G l v b m F s X 2 1 h c m t l d F 9 0 c m F j a 2 V y L 0 F 1 d G 9 S Z W 1 v d m V k Q 2 9 s d W 1 u c z E u e 2 1 l Z G l h b l 9 s a X N 0 X 3 B y a W N l X 2 1 v b S w x N 3 0 m c X V v d D s s J n F 1 b 3 Q 7 U 2 V j d G l v b j E v d X N f b m F 0 a W 9 u Y W x f b W F y a 2 V 0 X 3 R y Y W N r Z X I v Q X V 0 b 1 J l b W 9 2 Z W R D b 2 x 1 b W 5 z M S 5 7 b W V k a W F u X 2 x p c 3 R f c H J p Y 2 V f e W 9 5 L D E 4 f S Z x d W 9 0 O y w m c X V v d D t T Z W N 0 a W 9 u M S 9 1 c 1 9 u Y X R p b 2 5 h b F 9 t Y X J r Z X R f d H J h Y 2 t l c i 9 B d X R v U m V t b 3 Z l Z E N v b H V t b n M x L n t t Z W R p Y W 5 f c H B z Z i w x O X 0 m c X V v d D s s J n F 1 b 3 Q 7 U 2 V j d G l v b j E v d X N f b m F 0 a W 9 u Y W x f b W F y a 2 V 0 X 3 R y Y W N r Z X I v Q X V 0 b 1 J l b W 9 2 Z W R D b 2 x 1 b W 5 z M S 5 7 b W V k a W F u X 3 B w c 2 Z f b W 9 t L D I w f S Z x d W 9 0 O y w m c X V v d D t T Z W N 0 a W 9 u M S 9 1 c 1 9 u Y X R p b 2 5 h b F 9 t Y X J r Z X R f d H J h Y 2 t l c i 9 B d X R v U m V t b 3 Z l Z E N v b H V t b n M x L n t t Z W R p Y W 5 f c H B z Z l 9 5 b 3 k s M j F 9 J n F 1 b 3 Q 7 L C Z x d W 9 0 O 1 N l Y 3 R p b 2 4 x L 3 V z X 2 5 h d G l v b m F s X 2 1 h c m t l d F 9 0 c m F j a 2 V y L 0 F 1 d G 9 S Z W 1 v d m V k Q 2 9 s d W 1 u c z E u e 2 1 l Z G l h b l 9 s a X N 0 X 3 B w c 2 Y s M j J 9 J n F 1 b 3 Q 7 L C Z x d W 9 0 O 1 N l Y 3 R p b 2 4 x L 3 V z X 2 5 h d G l v b m F s X 2 1 h c m t l d F 9 0 c m F j a 2 V y L 0 F 1 d G 9 S Z W 1 v d m V k Q 2 9 s d W 1 u c z E u e 2 1 l Z G l h b l 9 s a X N 0 X 3 B w c 2 Z f b W 9 t L D I z f S Z x d W 9 0 O y w m c X V v d D t T Z W N 0 a W 9 u M S 9 1 c 1 9 u Y X R p b 2 5 h b F 9 t Y X J r Z X R f d H J h Y 2 t l c i 9 B d X R v U m V t b 3 Z l Z E N v b H V t b n M x L n t t Z W R p Y W 5 f b G l z d F 9 w c H N m X 3 l v e S w y N H 0 m c X V v d D s s J n F 1 b 3 Q 7 U 2 V j d G l v b j E v d X N f b m F 0 a W 9 u Y W x f b W F y a 2 V 0 X 3 R y Y W N r Z X I v Q X V 0 b 1 J l b W 9 2 Z W R D b 2 x 1 b W 5 z M S 5 7 a G 9 t Z X N f c 2 9 s Z C w y N X 0 m c X V v d D s s J n F 1 b 3 Q 7 U 2 V j d G l v b j E v d X N f b m F 0 a W 9 u Y W x f b W F y a 2 V 0 X 3 R y Y W N r Z X I v Q X V 0 b 1 J l b W 9 2 Z W R D b 2 x 1 b W 5 z M S 5 7 a G 9 t Z X N f c 2 9 s Z F 9 t b 2 0 s M j Z 9 J n F 1 b 3 Q 7 L C Z x d W 9 0 O 1 N l Y 3 R p b 2 4 x L 3 V z X 2 5 h d G l v b m F s X 2 1 h c m t l d F 9 0 c m F j a 2 V y L 0 F 1 d G 9 S Z W 1 v d m V k Q 2 9 s d W 1 u c z E u e 2 h v b W V z X 3 N v b G R f e W 9 5 L D I 3 f S Z x d W 9 0 O y w m c X V v d D t T Z W N 0 a W 9 u M S 9 1 c 1 9 u Y X R p b 2 5 h b F 9 t Y X J r Z X R f d H J h Y 2 t l c i 9 B d X R v U m V t b 3 Z l Z E N v b H V t b n M x L n t w Z W 5 k a W 5 n X 3 N h b G V z L D I 4 f S Z x d W 9 0 O y w m c X V v d D t T Z W N 0 a W 9 u M S 9 1 c 1 9 u Y X R p b 2 5 h b F 9 t Y X J r Z X R f d H J h Y 2 t l c i 9 B d X R v U m V t b 3 Z l Z E N v b H V t b n M x L n t w Z W 5 k a W 5 n X 3 N h b G V z X 2 1 v b S w y O X 0 m c X V v d D s s J n F 1 b 3 Q 7 U 2 V j d G l v b j E v d X N f b m F 0 a W 9 u Y W x f b W F y a 2 V 0 X 3 R y Y W N r Z X I v Q X V 0 b 1 J l b W 9 2 Z W R D b 2 x 1 b W 5 z M S 5 7 c G V u Z G l u Z 1 9 z Y W x l c 1 9 5 b 3 k s M z B 9 J n F 1 b 3 Q 7 L C Z x d W 9 0 O 1 N l Y 3 R p b 2 4 x L 3 V z X 2 5 h d G l v b m F s X 2 1 h c m t l d F 9 0 c m F j a 2 V y L 0 F 1 d G 9 S Z W 1 v d m V k Q 2 9 s d W 1 u c z E u e 2 5 l d 1 9 s a X N 0 a W 5 n c y w z M X 0 m c X V v d D s s J n F 1 b 3 Q 7 U 2 V j d G l v b j E v d X N f b m F 0 a W 9 u Y W x f b W F y a 2 V 0 X 3 R y Y W N r Z X I v Q X V 0 b 1 J l b W 9 2 Z W R D b 2 x 1 b W 5 z M S 5 7 b m V 3 X 2 x p c 3 R p b m d z X 2 1 v b S w z M n 0 m c X V v d D s s J n F 1 b 3 Q 7 U 2 V j d G l v b j E v d X N f b m F 0 a W 9 u Y W x f b W F y a 2 V 0 X 3 R y Y W N r Z X I v Q X V 0 b 1 J l b W 9 2 Z W R D b 2 x 1 b W 5 z M S 5 7 b m V 3 X 2 x p c 3 R p b m d z X 3 l v e S w z M 3 0 m c X V v d D s s J n F 1 b 3 Q 7 U 2 V j d G l v b j E v d X N f b m F 0 a W 9 u Y W x f b W F y a 2 V 0 X 3 R y Y W N r Z X I v Q X V 0 b 1 J l b W 9 2 Z W R D b 2 x 1 b W 5 z M S 5 7 a W 5 2 Z W 5 0 b 3 J 5 L D M 0 f S Z x d W 9 0 O y w m c X V v d D t T Z W N 0 a W 9 u M S 9 1 c 1 9 u Y X R p b 2 5 h b F 9 t Y X J r Z X R f d H J h Y 2 t l c i 9 B d X R v U m V t b 3 Z l Z E N v b H V t b n M x L n t p b n Z l b n R v c n l f b W 9 t L D M 1 f S Z x d W 9 0 O y w m c X V v d D t T Z W N 0 a W 9 u M S 9 1 c 1 9 u Y X R p b 2 5 h b F 9 t Y X J r Z X R f d H J h Y 2 t l c i 9 B d X R v U m V t b 3 Z l Z E N v b H V t b n M x L n t p b n Z l b n R v c n l f e W 9 5 L D M 2 f S Z x d W 9 0 O y w m c X V v d D t T Z W N 0 a W 9 u M S 9 1 c 1 9 u Y X R p b 2 5 h b F 9 t Y X J r Z X R f d H J h Y 2 t l c i 9 B d X R v U m V t b 3 Z l Z E N v b H V t b n M x L n t t b 2 5 0 a H N f b 2 Z f c 3 V w c G x 5 L D M 3 f S Z x d W 9 0 O y w m c X V v d D t T Z W N 0 a W 9 u M S 9 1 c 1 9 u Y X R p b 2 5 h b F 9 t Y X J r Z X R f d H J h Y 2 t l c i 9 B d X R v U m V t b 3 Z l Z E N v b H V t b n M x L n t t b 2 5 0 a H N f b 2 Z f c 3 V w c G x 5 X 2 1 v b S w z O H 0 m c X V v d D s s J n F 1 b 3 Q 7 U 2 V j d G l v b j E v d X N f b m F 0 a W 9 u Y W x f b W F y a 2 V 0 X 3 R y Y W N r Z X I v Q X V 0 b 1 J l b W 9 2 Z W R D b 2 x 1 b W 5 z M S 5 7 b W 9 u d G h z X 2 9 m X 3 N 1 c H B s e V 9 5 b 3 k s M z l 9 J n F 1 b 3 Q 7 L C Z x d W 9 0 O 1 N l Y 3 R p b 2 4 x L 3 V z X 2 5 h d G l v b m F s X 2 1 h c m t l d F 9 0 c m F j a 2 V y L 0 F 1 d G 9 S Z W 1 v d m V k Q 2 9 s d W 1 u c z E u e 2 1 l Z G l h b l 9 k b 2 0 s N D B 9 J n F 1 b 3 Q 7 L C Z x d W 9 0 O 1 N l Y 3 R p b 2 4 x L 3 V z X 2 5 h d G l v b m F s X 2 1 h c m t l d F 9 0 c m F j a 2 V y L 0 F 1 d G 9 S Z W 1 v d m V k Q 2 9 s d W 1 u c z E u e 2 1 l Z G l h b l 9 k b 2 1 f b W 9 t L D Q x f S Z x d W 9 0 O y w m c X V v d D t T Z W N 0 a W 9 u M S 9 1 c 1 9 u Y X R p b 2 5 h b F 9 t Y X J r Z X R f d H J h Y 2 t l c i 9 B d X R v U m V t b 3 Z l Z E N v b H V t b n M x L n t t Z W R p Y W 5 f Z G 9 t X 3 l v e S w 0 M n 0 m c X V v d D s s J n F 1 b 3 Q 7 U 2 V j d G l v b j E v d X N f b m F 0 a W 9 u Y W x f b W F y a 2 V 0 X 3 R y Y W N r Z X I v Q X V 0 b 1 J l b W 9 2 Z W R D b 2 x 1 b W 5 z M S 5 7 Y X Z n X 3 N h b G V f d G 9 f b G l z d C w 0 M 3 0 m c X V v d D s s J n F 1 b 3 Q 7 U 2 V j d G l v b j E v d X N f b m F 0 a W 9 u Y W x f b W F y a 2 V 0 X 3 R y Y W N r Z X I v Q X V 0 b 1 J l b W 9 2 Z W R D b 2 x 1 b W 5 z M S 5 7 Y X Z n X 3 N h b G V f d G 9 f b G l z d F 9 t b 2 0 s N D R 9 J n F 1 b 3 Q 7 L C Z x d W 9 0 O 1 N l Y 3 R p b 2 4 x L 3 V z X 2 5 h d G l v b m F s X 2 1 h c m t l d F 9 0 c m F j a 2 V y L 0 F 1 d G 9 S Z W 1 v d m V k Q 2 9 s d W 1 u c z E u e 2 F 2 Z 1 9 z Y W x l X 3 R v X 2 x p c 3 R f e W 9 5 L D Q 1 f S Z x d W 9 0 O y w m c X V v d D t T Z W N 0 a W 9 u M S 9 1 c 1 9 u Y X R p b 2 5 h b F 9 t Y X J r Z X R f d H J h Y 2 t l c i 9 B d X R v U m V t b 3 Z l Z E N v b H V t b n M x L n t z b 2 x k X 2 F i b 3 Z l X 2 x p c 3 Q s N D Z 9 J n F 1 b 3 Q 7 L C Z x d W 9 0 O 1 N l Y 3 R p b 2 4 x L 3 V z X 2 5 h d G l v b m F s X 2 1 h c m t l d F 9 0 c m F j a 2 V y L 0 F 1 d G 9 S Z W 1 v d m V k Q 2 9 s d W 1 u c z E u e 3 N v b G R f Y W J v d m V f b G l z d F 9 t b 2 0 s N D d 9 J n F 1 b 3 Q 7 L C Z x d W 9 0 O 1 N l Y 3 R p b 2 4 x L 3 V z X 2 5 h d G l v b m F s X 2 1 h c m t l d F 9 0 c m F j a 2 V y L 0 F 1 d G 9 S Z W 1 v d m V k Q 2 9 s d W 1 u c z E u e 3 N v b G R f Y W J v d m V f b G l z d F 9 5 b 3 k s N D h 9 J n F 1 b 3 Q 7 L C Z x d W 9 0 O 1 N l Y 3 R p b 2 4 x L 3 V z X 2 5 h d G l v b m F s X 2 1 h c m t l d F 9 0 c m F j a 2 V y L 0 F 1 d G 9 S Z W 1 v d m V k Q 2 9 s d W 1 u c z E u e 3 B y a W N l X 2 R y b 3 B z L D Q 5 f S Z x d W 9 0 O y w m c X V v d D t T Z W N 0 a W 9 u M S 9 1 c 1 9 u Y X R p b 2 5 h b F 9 t Y X J r Z X R f d H J h Y 2 t l c i 9 B d X R v U m V t b 3 Z l Z E N v b H V t b n M x L n t w c m l j Z V 9 k c m 9 w c 1 9 t b 2 0 s N T B 9 J n F 1 b 3 Q 7 L C Z x d W 9 0 O 1 N l Y 3 R p b 2 4 x L 3 V z X 2 5 h d G l v b m F s X 2 1 h c m t l d F 9 0 c m F j a 2 V y L 0 F 1 d G 9 S Z W 1 v d m V k Q 2 9 s d W 1 u c z E u e 3 B y a W N l X 2 R y b 3 B z X 3 l v e S w 1 M X 0 m c X V v d D s s J n F 1 b 3 Q 7 U 2 V j d G l v b j E v d X N f b m F 0 a W 9 u Y W x f b W F y a 2 V 0 X 3 R y Y W N r Z X I v Q X V 0 b 1 J l b W 9 2 Z W R D b 2 x 1 b W 5 z M S 5 7 b 2 Z m X 2 1 h c m t l d F 9 p b l 9 0 d 2 9 f d 2 V l a 3 M s N T J 9 J n F 1 b 3 Q 7 L C Z x d W 9 0 O 1 N l Y 3 R p b 2 4 x L 3 V z X 2 5 h d G l v b m F s X 2 1 h c m t l d F 9 0 c m F j a 2 V y L 0 F 1 d G 9 S Z W 1 v d m V k Q 2 9 s d W 1 u c z E u e 2 9 m Z l 9 t Y X J r Z X R f a W 5 f d H d v X 3 d l Z W t z X 2 1 v b S w 1 M 3 0 m c X V v d D s s J n F 1 b 3 Q 7 U 2 V j d G l v b j E v d X N f b m F 0 a W 9 u Y W x f b W F y a 2 V 0 X 3 R y Y W N r Z X I v Q X V 0 b 1 J l b W 9 2 Z W R D b 2 x 1 b W 5 z M S 5 7 b 2 Z m X 2 1 h c m t l d F 9 p b l 9 0 d 2 9 f d 2 V l a 3 N f e W 9 5 L D U 0 f S Z x d W 9 0 O y w m c X V v d D t T Z W N 0 a W 9 u M S 9 1 c 1 9 u Y X R p b 2 5 h b F 9 t Y X J r Z X R f d H J h Y 2 t l c i 9 B d X R v U m V t b 3 Z l Z E N v b H V t b n M x L n t w Y X J l b n R f b W V 0 c m 9 f c m V n a W 9 u L D U 1 f S Z x d W 9 0 O y w m c X V v d D t T Z W N 0 a W 9 u M S 9 1 c 1 9 u Y X R p b 2 5 h b F 9 t Y X J r Z X R f d H J h Y 2 t l c i 9 B d X R v U m V t b 3 Z l Z E N v b H V t b n M x L n t w Y X J l b n R f b W V 0 c m 9 f c m V n a W 9 u X 2 1 l d H J v X 2 N v Z G U s N T Z 9 J n F 1 b 3 Q 7 L C Z x d W 9 0 O 1 N l Y 3 R p b 2 4 x L 3 V z X 2 5 h d G l v b m F s X 2 1 h c m t l d F 9 0 c m F j a 2 V y L 0 F 1 d G 9 S Z W 1 v d m V k Q 2 9 s d W 1 u c z E u e 2 x h c 3 R f d X B k Y X R l Z C w 1 N 3 0 m c X V v d D t d L C Z x d W 9 0 O 1 J l b G F 0 a W 9 u c 2 h p c E l u Z m 8 m c X V v d D s 6 W 1 1 9 I i A v P j w v U 3 R h Y m x l R W 5 0 c m l l c z 4 8 L 0 l 0 Z W 0 + P E l 0 Z W 0 + P E l 0 Z W 1 M b 2 N h d G l v b j 4 8 S X R l b V R 5 c G U + R m 9 y b X V s Y T w v S X R l b V R 5 c G U + P E l 0 Z W 1 Q Y X R o P l N l Y 3 R p b 2 4 x L 3 V z X 2 5 h d G l v b m F s X 2 1 h c m t l d F 9 0 c m F j a 2 V y L 1 N v d X J j Z T w v S X R l b V B h d G g + P C 9 J d G V t T G 9 j Y X R p b 2 4 + P F N 0 Y W J s Z U V u d H J p Z X M g L z 4 8 L 0 l 0 Z W 0 + P E l 0 Z W 0 + P E l 0 Z W 1 M b 2 N h d G l v b j 4 8 S X R l b V R 5 c G U + R m 9 y b X V s Y T w v S X R l b V R 5 c G U + P E l 0 Z W 1 Q Y X R o P l N l Y 3 R p b 2 4 x L 3 V z X 2 5 h d G l v b m F s X 2 1 h c m t l d F 9 0 c m F j a 2 V y L 1 B y b 2 1 v d G V k J T I w S G V h Z G V y c z w v S X R l b V B h d G g + P C 9 J d G V t T G 9 j Y X R p b 2 4 + P F N 0 Y W J s Z U V u d H J p Z X M g L z 4 8 L 0 l 0 Z W 0 + P E l 0 Z W 0 + P E l 0 Z W 1 M b 2 N h d G l v b j 4 8 S X R l b V R 5 c G U + R m 9 y b X V s Y T w v S X R l b V R 5 c G U + P E l 0 Z W 1 Q Y X R o P l N l Y 3 R p b 2 4 x L 3 V z X 2 5 h d G l v b m F s X 2 1 h c m t l d F 9 0 c m F j a 2 V y L 0 N o Y W 5 n Z W Q l M j B U e X B l P C 9 J d G V t U G F 0 a D 4 8 L 0 l 0 Z W 1 M b 2 N h d G l v b j 4 8 U 3 R h Y m x l R W 5 0 c m l l c y A v P j w v S X R l b T 4 8 S X R l b T 4 8 S X R l b U x v Y 2 F 0 a W 9 u P j x J d G V t V H l w Z T 5 G b 3 J t d W x h P C 9 J d G V t V H l w Z T 4 8 S X R l b V B h d G g + U 2 V j d G l v b j E v d X N f b m F 0 a W 9 u Y W x f b W F y a 2 V 0 X 3 R y Y W N r Z X I 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z c 1 I i A v P j x F b n R y e S B U e X B l P S J G a W x s R X J y b 3 J D b 2 R l I i B W Y W x 1 Z T 0 i c 1 V u a 2 5 v d 2 4 i I C 8 + P E V u d H J 5 I F R 5 c G U 9 I k Z p b G x F c n J v c k N v d W 5 0 I i B W Y W x 1 Z T 0 i b D A i I C 8 + P E V u d H J 5 I F R 5 c G U 9 I k Z p b G x M Y X N 0 V X B k Y X R l Z C I g V m F s d W U 9 I m Q y M D I y L T A 2 L T E 1 V D I x O j A 3 O j A 0 L j g x O T k 3 N j R a I i A v P j x F b n R y e S B U e X B l P S J G a W x s Q 2 9 s d W 1 u V H l w Z X M i I F Z h b H V l P S J z Q 1 F r R E J n T U R C Z 1 l H Q m d Z R 0 F 3 V U Z C U V V G Q l F V R k J R V U Z C U V V G Q l F V R k J R V U Z C U V V G Q l F V R k J R V U R B d 1 V G Q l F V R k J R V U Z C U V V G Q l F Z R 0 J 3 P T 0 i I C 8 + P E V u d H J 5 I F R 5 c G U 9 I k Z p b G x D b 2 x 1 b W 5 O Y W 1 l c y I g V m F s d W U 9 I n N b J n F 1 b 3 Q 7 c G V y a W 9 k X 2 J l Z 2 l u J n F 1 b 3 Q 7 L C Z x d W 9 0 O 3 B l c m l v Z F 9 l b m Q m c X V v d D s s J n F 1 b 3 Q 7 c G V y a W 9 k X 2 R 1 c m F 0 a W 9 u J n F 1 b 3 Q 7 L C Z x d W 9 0 O 3 J l Z 2 l v b l 9 0 e X B l J n F 1 b 3 Q 7 L C Z x d W 9 0 O 3 J l Z 2 l v b l 9 0 e X B l X 2 l k J n F 1 b 3 Q 7 L C Z x d W 9 0 O 3 R h Y m x l X 2 l k J n F 1 b 3 Q 7 L C Z x d W 9 0 O 2 l z X 3 N l Y X N v b m F s b H l f Y W R q d X N 0 Z W Q m c X V v d D s s J n F 1 b 3 Q 7 c m V n a W 9 u J n F 1 b 3 Q 7 L C Z x d W 9 0 O 2 N p d H k m c X V v d D s s J n F 1 b 3 Q 7 c 3 R h d G U m c X V v d D s s J n F 1 b 3 Q 7 c 3 R h d G V f Y 2 9 k Z S Z x d W 9 0 O y w m c X V v d D t w c m 9 w Z X J 0 e V 9 0 e X B l J n F 1 b 3 Q 7 L C Z x d W 9 0 O 3 B y b 3 B l c n R 5 X 3 R 5 c G V f a W Q m c X V v d D s s J n F 1 b 3 Q 7 b W V k a W F u X 3 N h b G V f c H J p Y 2 U m c X V v d D s s J n F 1 b 3 Q 7 b W V k a W F u X 3 N h b G V f c H J p Y 2 V f b W 9 t J n F 1 b 3 Q 7 L C Z x d W 9 0 O 2 1 l Z G l h b l 9 z Y W x l X 3 B y a W N l X 3 l v e S Z x d W 9 0 O y w m c X V v d D t t Z W R p Y W 5 f b G l z d F 9 w c m l j Z S Z x d W 9 0 O y w m c X V v d D t t Z W R p Y W 5 f b G l z d F 9 w c m l j Z V 9 t b 2 0 m c X V v d D s s J n F 1 b 3 Q 7 b W V k a W F u X 2 x p c 3 R f c H J p Y 2 V f e W 9 5 J n F 1 b 3 Q 7 L C Z x d W 9 0 O 2 1 l Z G l h b l 9 w c H N m J n F 1 b 3 Q 7 L C Z x d W 9 0 O 2 1 l Z G l h b l 9 w c H N m X 2 1 v b S Z x d W 9 0 O y w m c X V v d D t t Z W R p Y W 5 f c H B z Z l 9 5 b 3 k m c X V v d D s s J n F 1 b 3 Q 7 b W V k a W F u X 2 x p c 3 R f c H B z Z i Z x d W 9 0 O y w m c X V v d D t t Z W R p Y W 5 f b G l z d F 9 w c H N m X 2 1 v b S Z x d W 9 0 O y w m c X V v d D t t Z W R p Y W 5 f b G l z d F 9 w c H N m X 3 l v e S Z x d W 9 0 O y w m c X V v d D t o b 2 1 l c 1 9 z b 2 x k J n F 1 b 3 Q 7 L C Z x d W 9 0 O 2 h v b W V z X 3 N v b G R f b W 9 t J n F 1 b 3 Q 7 L C Z x d W 9 0 O 2 h v b W V z X 3 N v b G R f e W 9 5 J n F 1 b 3 Q 7 L C Z x d W 9 0 O 3 B l b m R p b m d f c 2 F s Z X M m c X V v d D s s J n F 1 b 3 Q 7 c G V u Z G l u Z 1 9 z Y W x l c 1 9 t b 2 0 m c X V v d D s s J n F 1 b 3 Q 7 c G V u Z G l u Z 1 9 z Y W x l c 1 9 5 b 3 k m c X V v d D s s J n F 1 b 3 Q 7 b m V 3 X 2 x p c 3 R p b m d z J n F 1 b 3 Q 7 L C Z x d W 9 0 O 2 5 l d 1 9 s a X N 0 a W 5 n c 1 9 t b 2 0 m c X V v d D s s J n F 1 b 3 Q 7 b m V 3 X 2 x p c 3 R p b m d z X 3 l v e S Z x d W 9 0 O y w m c X V v d D t p b n Z l b n R v c n k m c X V v d D s s J n F 1 b 3 Q 7 a W 5 2 Z W 5 0 b 3 J 5 X 2 1 v b S Z x d W 9 0 O y w m c X V v d D t p b n Z l b n R v c n l f e W 9 5 J n F 1 b 3 Q 7 L C Z x d W 9 0 O 2 1 v b n R o c 1 9 v Z l 9 z d X B w b H k m c X V v d D s s J n F 1 b 3 Q 7 b W 9 u d G h z X 2 9 m X 3 N 1 c H B s e V 9 t b 2 0 m c X V v d D s s J n F 1 b 3 Q 7 b W 9 u d G h z X 2 9 m X 3 N 1 c H B s e V 9 5 b 3 k m c X V v d D s s J n F 1 b 3 Q 7 b W V k a W F u X 2 R v b S Z x d W 9 0 O y w m c X V v d D t t Z W R p Y W 5 f Z G 9 t X 2 1 v b S Z x d W 9 0 O y w m c X V v d D t t Z W R p Y W 5 f Z G 9 t X 3 l v e S Z x d W 9 0 O y w m c X V v d D t h d m d f c 2 F s Z V 9 0 b 1 9 s a X N 0 J n F 1 b 3 Q 7 L C Z x d W 9 0 O 2 F 2 Z 1 9 z Y W x l X 3 R v X 2 x p c 3 R f b W 9 t J n F 1 b 3 Q 7 L C Z x d W 9 0 O 2 F 2 Z 1 9 z Y W x l X 3 R v X 2 x p c 3 R f e W 9 5 J n F 1 b 3 Q 7 L C Z x d W 9 0 O 3 N v b G R f Y W J v d m V f b G l z d C Z x d W 9 0 O y w m c X V v d D t z b 2 x k X 2 F i b 3 Z l X 2 x p c 3 R f b W 9 t J n F 1 b 3 Q 7 L C Z x d W 9 0 O 3 N v b G R f Y W J v d m V f b G l z d F 9 5 b 3 k m c X V v d D s s J n F 1 b 3 Q 7 c H J p Y 2 V f Z H J v c H M m c X V v d D s s J n F 1 b 3 Q 7 c H J p Y 2 V f Z H J v c H N f b W 9 t J n F 1 b 3 Q 7 L C Z x d W 9 0 O 3 B y a W N l X 2 R y b 3 B z X 3 l v e S Z x d W 9 0 O y w m c X V v d D t v Z m Z f b W F y a 2 V 0 X 2 l u X 3 R 3 b 1 9 3 Z W V r c y Z x d W 9 0 O y w m c X V v d D t v Z m Z f b W F y a 2 V 0 X 2 l u X 3 R 3 b 1 9 3 Z W V r c 1 9 t b 2 0 m c X V v d D s s J n F 1 b 3 Q 7 b 2 Z m X 2 1 h c m t l d F 9 p b l 9 0 d 2 9 f d 2 V l a 3 N f e W 9 5 J n F 1 b 3 Q 7 L C Z x d W 9 0 O 3 B h c m V u d F 9 t Z X R y b 1 9 y Z W d p b 2 4 m c X V v d D s s J n F 1 b 3 Q 7 c G F y Z W 5 0 X 2 1 l d H J v X 3 J l Z 2 l v b l 9 t Z X R y b 1 9 j b 2 R l J n F 1 b 3 Q 7 L C Z x d W 9 0 O 2 x h c 3 R f d X B k Y X R l Z C Z x d W 9 0 O 1 0 i I C 8 + P E V u d H J 5 I F R 5 c G U 9 I k Z p b G x T d G F 0 d X M i I F Z h b H V l P S J z Q 2 9 t c G x l d G U i I C 8 + P E V u d H J 5 I F R 5 c G U 9 I l J l b G F 0 a W 9 u c 2 h p c E l u Z m 9 D b 2 5 0 Y W l u Z X I i I F Z h b H V l P S J z e y Z x d W 9 0 O 2 N v b H V t b k N v d W 5 0 J n F 1 b 3 Q 7 O j U 4 L C Z x d W 9 0 O 2 t l e U N v b H V t b k 5 h b W V z J n F 1 b 3 Q 7 O l t d L C Z x d W 9 0 O 3 F 1 Z X J 5 U m V s Y X R p b 2 5 z a G l w c y Z x d W 9 0 O z p b X S w m c X V v d D t j b 2 x 1 b W 5 J Z G V u d G l 0 a W V z J n F 1 b 3 Q 7 O l s m c X V v d D t T Z W N 0 a W 9 u M S 9 1 c 1 9 u Y X R p b 2 5 h b F 9 t Y X J r Z X R f d H J h Y 2 t l c i A o M i k v Q X V 0 b 1 J l b W 9 2 Z W R D b 2 x 1 b W 5 z M S 5 7 c G V y a W 9 k X 2 J l Z 2 l u L D B 9 J n F 1 b 3 Q 7 L C Z x d W 9 0 O 1 N l Y 3 R p b 2 4 x L 3 V z X 2 5 h d G l v b m F s X 2 1 h c m t l d F 9 0 c m F j a 2 V y I C g y K S 9 B d X R v U m V t b 3 Z l Z E N v b H V t b n M x L n t w Z X J p b 2 R f Z W 5 k L D F 9 J n F 1 b 3 Q 7 L C Z x d W 9 0 O 1 N l Y 3 R p b 2 4 x L 3 V z X 2 5 h d G l v b m F s X 2 1 h c m t l d F 9 0 c m F j a 2 V y I C g y K S 9 B d X R v U m V t b 3 Z l Z E N v b H V t b n M x L n t w Z X J p b 2 R f Z H V y Y X R p b 2 4 s M n 0 m c X V v d D s s J n F 1 b 3 Q 7 U 2 V j d G l v b j E v d X N f b m F 0 a W 9 u Y W x f b W F y a 2 V 0 X 3 R y Y W N r Z X I g K D I p L 0 F 1 d G 9 S Z W 1 v d m V k Q 2 9 s d W 1 u c z E u e 3 J l Z 2 l v b l 9 0 e X B l L D N 9 J n F 1 b 3 Q 7 L C Z x d W 9 0 O 1 N l Y 3 R p b 2 4 x L 3 V z X 2 5 h d G l v b m F s X 2 1 h c m t l d F 9 0 c m F j a 2 V y I C g y K S 9 B d X R v U m V t b 3 Z l Z E N v b H V t b n M x L n t y Z W d p b 2 5 f d H l w Z V 9 p Z C w 0 f S Z x d W 9 0 O y w m c X V v d D t T Z W N 0 a W 9 u M S 9 1 c 1 9 u Y X R p b 2 5 h b F 9 t Y X J r Z X R f d H J h Y 2 t l c i A o M i k v Q X V 0 b 1 J l b W 9 2 Z W R D b 2 x 1 b W 5 z M S 5 7 d G F i b G V f a W Q s N X 0 m c X V v d D s s J n F 1 b 3 Q 7 U 2 V j d G l v b j E v d X N f b m F 0 a W 9 u Y W x f b W F y a 2 V 0 X 3 R y Y W N r Z X I g K D I p L 0 F 1 d G 9 S Z W 1 v d m V k Q 2 9 s d W 1 u c z E u e 2 l z X 3 N l Y X N v b m F s b H l f Y W R q d X N 0 Z W Q s N n 0 m c X V v d D s s J n F 1 b 3 Q 7 U 2 V j d G l v b j E v d X N f b m F 0 a W 9 u Y W x f b W F y a 2 V 0 X 3 R y Y W N r Z X I g K D I p L 0 F 1 d G 9 S Z W 1 v d m V k Q 2 9 s d W 1 u c z E u e 3 J l Z 2 l v b i w 3 f S Z x d W 9 0 O y w m c X V v d D t T Z W N 0 a W 9 u M S 9 1 c 1 9 u Y X R p b 2 5 h b F 9 t Y X J r Z X R f d H J h Y 2 t l c i A o M i k v Q X V 0 b 1 J l b W 9 2 Z W R D b 2 x 1 b W 5 z M S 5 7 Y 2 l 0 e S w 4 f S Z x d W 9 0 O y w m c X V v d D t T Z W N 0 a W 9 u M S 9 1 c 1 9 u Y X R p b 2 5 h b F 9 t Y X J r Z X R f d H J h Y 2 t l c i A o M i k v Q X V 0 b 1 J l b W 9 2 Z W R D b 2 x 1 b W 5 z M S 5 7 c 3 R h d G U s O X 0 m c X V v d D s s J n F 1 b 3 Q 7 U 2 V j d G l v b j E v d X N f b m F 0 a W 9 u Y W x f b W F y a 2 V 0 X 3 R y Y W N r Z X I g K D I p L 0 F 1 d G 9 S Z W 1 v d m V k Q 2 9 s d W 1 u c z E u e 3 N 0 Y X R l X 2 N v Z G U s M T B 9 J n F 1 b 3 Q 7 L C Z x d W 9 0 O 1 N l Y 3 R p b 2 4 x L 3 V z X 2 5 h d G l v b m F s X 2 1 h c m t l d F 9 0 c m F j a 2 V y I C g y K S 9 B d X R v U m V t b 3 Z l Z E N v b H V t b n M x L n t w c m 9 w Z X J 0 e V 9 0 e X B l L D E x f S Z x d W 9 0 O y w m c X V v d D t T Z W N 0 a W 9 u M S 9 1 c 1 9 u Y X R p b 2 5 h b F 9 t Y X J r Z X R f d H J h Y 2 t l c i A o M i k v Q X V 0 b 1 J l b W 9 2 Z W R D b 2 x 1 b W 5 z M S 5 7 c H J v c G V y d H l f d H l w Z V 9 p Z C w x M n 0 m c X V v d D s s J n F 1 b 3 Q 7 U 2 V j d G l v b j E v d X N f b m F 0 a W 9 u Y W x f b W F y a 2 V 0 X 3 R y Y W N r Z X I g K D I p L 0 F 1 d G 9 S Z W 1 v d m V k Q 2 9 s d W 1 u c z E u e 2 1 l Z G l h b l 9 z Y W x l X 3 B y a W N l L D E z f S Z x d W 9 0 O y w m c X V v d D t T Z W N 0 a W 9 u M S 9 1 c 1 9 u Y X R p b 2 5 h b F 9 t Y X J r Z X R f d H J h Y 2 t l c i A o M i k v Q X V 0 b 1 J l b W 9 2 Z W R D b 2 x 1 b W 5 z M S 5 7 b W V k a W F u X 3 N h b G V f c H J p Y 2 V f b W 9 t L D E 0 f S Z x d W 9 0 O y w m c X V v d D t T Z W N 0 a W 9 u M S 9 1 c 1 9 u Y X R p b 2 5 h b F 9 t Y X J r Z X R f d H J h Y 2 t l c i A o M i k v Q X V 0 b 1 J l b W 9 2 Z W R D b 2 x 1 b W 5 z M S 5 7 b W V k a W F u X 3 N h b G V f c H J p Y 2 V f e W 9 5 L D E 1 f S Z x d W 9 0 O y w m c X V v d D t T Z W N 0 a W 9 u M S 9 1 c 1 9 u Y X R p b 2 5 h b F 9 t Y X J r Z X R f d H J h Y 2 t l c i A o M i k v Q X V 0 b 1 J l b W 9 2 Z W R D b 2 x 1 b W 5 z M S 5 7 b W V k a W F u X 2 x p c 3 R f c H J p Y 2 U s M T Z 9 J n F 1 b 3 Q 7 L C Z x d W 9 0 O 1 N l Y 3 R p b 2 4 x L 3 V z X 2 5 h d G l v b m F s X 2 1 h c m t l d F 9 0 c m F j a 2 V y I C g y K S 9 B d X R v U m V t b 3 Z l Z E N v b H V t b n M x L n t t Z W R p Y W 5 f b G l z d F 9 w c m l j Z V 9 t b 2 0 s M T d 9 J n F 1 b 3 Q 7 L C Z x d W 9 0 O 1 N l Y 3 R p b 2 4 x L 3 V z X 2 5 h d G l v b m F s X 2 1 h c m t l d F 9 0 c m F j a 2 V y I C g y K S 9 B d X R v U m V t b 3 Z l Z E N v b H V t b n M x L n t t Z W R p Y W 5 f b G l z d F 9 w c m l j Z V 9 5 b 3 k s M T h 9 J n F 1 b 3 Q 7 L C Z x d W 9 0 O 1 N l Y 3 R p b 2 4 x L 3 V z X 2 5 h d G l v b m F s X 2 1 h c m t l d F 9 0 c m F j a 2 V y I C g y K S 9 B d X R v U m V t b 3 Z l Z E N v b H V t b n M x L n t t Z W R p Y W 5 f c H B z Z i w x O X 0 m c X V v d D s s J n F 1 b 3 Q 7 U 2 V j d G l v b j E v d X N f b m F 0 a W 9 u Y W x f b W F y a 2 V 0 X 3 R y Y W N r Z X I g K D I p L 0 F 1 d G 9 S Z W 1 v d m V k Q 2 9 s d W 1 u c z E u e 2 1 l Z G l h b l 9 w c H N m X 2 1 v b S w y M H 0 m c X V v d D s s J n F 1 b 3 Q 7 U 2 V j d G l v b j E v d X N f b m F 0 a W 9 u Y W x f b W F y a 2 V 0 X 3 R y Y W N r Z X I g K D I p L 0 F 1 d G 9 S Z W 1 v d m V k Q 2 9 s d W 1 u c z E u e 2 1 l Z G l h b l 9 w c H N m X 3 l v e S w y M X 0 m c X V v d D s s J n F 1 b 3 Q 7 U 2 V j d G l v b j E v d X N f b m F 0 a W 9 u Y W x f b W F y a 2 V 0 X 3 R y Y W N r Z X I g K D I p L 0 F 1 d G 9 S Z W 1 v d m V k Q 2 9 s d W 1 u c z E u e 2 1 l Z G l h b l 9 s a X N 0 X 3 B w c 2 Y s M j J 9 J n F 1 b 3 Q 7 L C Z x d W 9 0 O 1 N l Y 3 R p b 2 4 x L 3 V z X 2 5 h d G l v b m F s X 2 1 h c m t l d F 9 0 c m F j a 2 V y I C g y K S 9 B d X R v U m V t b 3 Z l Z E N v b H V t b n M x L n t t Z W R p Y W 5 f b G l z d F 9 w c H N m X 2 1 v b S w y M 3 0 m c X V v d D s s J n F 1 b 3 Q 7 U 2 V j d G l v b j E v d X N f b m F 0 a W 9 u Y W x f b W F y a 2 V 0 X 3 R y Y W N r Z X I g K D I p L 0 F 1 d G 9 S Z W 1 v d m V k Q 2 9 s d W 1 u c z E u e 2 1 l Z G l h b l 9 s a X N 0 X 3 B w c 2 Z f e W 9 5 L D I 0 f S Z x d W 9 0 O y w m c X V v d D t T Z W N 0 a W 9 u M S 9 1 c 1 9 u Y X R p b 2 5 h b F 9 t Y X J r Z X R f d H J h Y 2 t l c i A o M i k v Q X V 0 b 1 J l b W 9 2 Z W R D b 2 x 1 b W 5 z M S 5 7 a G 9 t Z X N f c 2 9 s Z C w y N X 0 m c X V v d D s s J n F 1 b 3 Q 7 U 2 V j d G l v b j E v d X N f b m F 0 a W 9 u Y W x f b W F y a 2 V 0 X 3 R y Y W N r Z X I g K D I p L 0 F 1 d G 9 S Z W 1 v d m V k Q 2 9 s d W 1 u c z E u e 2 h v b W V z X 3 N v b G R f b W 9 t L D I 2 f S Z x d W 9 0 O y w m c X V v d D t T Z W N 0 a W 9 u M S 9 1 c 1 9 u Y X R p b 2 5 h b F 9 t Y X J r Z X R f d H J h Y 2 t l c i A o M i k v Q X V 0 b 1 J l b W 9 2 Z W R D b 2 x 1 b W 5 z M S 5 7 a G 9 t Z X N f c 2 9 s Z F 9 5 b 3 k s M j d 9 J n F 1 b 3 Q 7 L C Z x d W 9 0 O 1 N l Y 3 R p b 2 4 x L 3 V z X 2 5 h d G l v b m F s X 2 1 h c m t l d F 9 0 c m F j a 2 V y I C g y K S 9 B d X R v U m V t b 3 Z l Z E N v b H V t b n M x L n t w Z W 5 k a W 5 n X 3 N h b G V z L D I 4 f S Z x d W 9 0 O y w m c X V v d D t T Z W N 0 a W 9 u M S 9 1 c 1 9 u Y X R p b 2 5 h b F 9 t Y X J r Z X R f d H J h Y 2 t l c i A o M i k v Q X V 0 b 1 J l b W 9 2 Z W R D b 2 x 1 b W 5 z M S 5 7 c G V u Z G l u Z 1 9 z Y W x l c 1 9 t b 2 0 s M j l 9 J n F 1 b 3 Q 7 L C Z x d W 9 0 O 1 N l Y 3 R p b 2 4 x L 3 V z X 2 5 h d G l v b m F s X 2 1 h c m t l d F 9 0 c m F j a 2 V y I C g y K S 9 B d X R v U m V t b 3 Z l Z E N v b H V t b n M x L n t w Z W 5 k a W 5 n X 3 N h b G V z X 3 l v e S w z M H 0 m c X V v d D s s J n F 1 b 3 Q 7 U 2 V j d G l v b j E v d X N f b m F 0 a W 9 u Y W x f b W F y a 2 V 0 X 3 R y Y W N r Z X I g K D I p L 0 F 1 d G 9 S Z W 1 v d m V k Q 2 9 s d W 1 u c z E u e 2 5 l d 1 9 s a X N 0 a W 5 n c y w z M X 0 m c X V v d D s s J n F 1 b 3 Q 7 U 2 V j d G l v b j E v d X N f b m F 0 a W 9 u Y W x f b W F y a 2 V 0 X 3 R y Y W N r Z X I g K D I p L 0 F 1 d G 9 S Z W 1 v d m V k Q 2 9 s d W 1 u c z E u e 2 5 l d 1 9 s a X N 0 a W 5 n c 1 9 t b 2 0 s M z J 9 J n F 1 b 3 Q 7 L C Z x d W 9 0 O 1 N l Y 3 R p b 2 4 x L 3 V z X 2 5 h d G l v b m F s X 2 1 h c m t l d F 9 0 c m F j a 2 V y I C g y K S 9 B d X R v U m V t b 3 Z l Z E N v b H V t b n M x L n t u Z X d f b G l z d G l u Z 3 N f e W 9 5 L D M z f S Z x d W 9 0 O y w m c X V v d D t T Z W N 0 a W 9 u M S 9 1 c 1 9 u Y X R p b 2 5 h b F 9 t Y X J r Z X R f d H J h Y 2 t l c i A o M i k v Q X V 0 b 1 J l b W 9 2 Z W R D b 2 x 1 b W 5 z M S 5 7 a W 5 2 Z W 5 0 b 3 J 5 L D M 0 f S Z x d W 9 0 O y w m c X V v d D t T Z W N 0 a W 9 u M S 9 1 c 1 9 u Y X R p b 2 5 h b F 9 t Y X J r Z X R f d H J h Y 2 t l c i A o M i k v Q X V 0 b 1 J l b W 9 2 Z W R D b 2 x 1 b W 5 z M S 5 7 a W 5 2 Z W 5 0 b 3 J 5 X 2 1 v b S w z N X 0 m c X V v d D s s J n F 1 b 3 Q 7 U 2 V j d G l v b j E v d X N f b m F 0 a W 9 u Y W x f b W F y a 2 V 0 X 3 R y Y W N r Z X I g K D I p L 0 F 1 d G 9 S Z W 1 v d m V k Q 2 9 s d W 1 u c z E u e 2 l u d m V u d G 9 y e V 9 5 b 3 k s M z Z 9 J n F 1 b 3 Q 7 L C Z x d W 9 0 O 1 N l Y 3 R p b 2 4 x L 3 V z X 2 5 h d G l v b m F s X 2 1 h c m t l d F 9 0 c m F j a 2 V y I C g y K S 9 B d X R v U m V t b 3 Z l Z E N v b H V t b n M x L n t t b 2 5 0 a H N f b 2 Z f c 3 V w c G x 5 L D M 3 f S Z x d W 9 0 O y w m c X V v d D t T Z W N 0 a W 9 u M S 9 1 c 1 9 u Y X R p b 2 5 h b F 9 t Y X J r Z X R f d H J h Y 2 t l c i A o M i k v Q X V 0 b 1 J l b W 9 2 Z W R D b 2 x 1 b W 5 z M S 5 7 b W 9 u d G h z X 2 9 m X 3 N 1 c H B s e V 9 t b 2 0 s M z h 9 J n F 1 b 3 Q 7 L C Z x d W 9 0 O 1 N l Y 3 R p b 2 4 x L 3 V z X 2 5 h d G l v b m F s X 2 1 h c m t l d F 9 0 c m F j a 2 V y I C g y K S 9 B d X R v U m V t b 3 Z l Z E N v b H V t b n M x L n t t b 2 5 0 a H N f b 2 Z f c 3 V w c G x 5 X 3 l v e S w z O X 0 m c X V v d D s s J n F 1 b 3 Q 7 U 2 V j d G l v b j E v d X N f b m F 0 a W 9 u Y W x f b W F y a 2 V 0 X 3 R y Y W N r Z X I g K D I p L 0 F 1 d G 9 S Z W 1 v d m V k Q 2 9 s d W 1 u c z E u e 2 1 l Z G l h b l 9 k b 2 0 s N D B 9 J n F 1 b 3 Q 7 L C Z x d W 9 0 O 1 N l Y 3 R p b 2 4 x L 3 V z X 2 5 h d G l v b m F s X 2 1 h c m t l d F 9 0 c m F j a 2 V y I C g y K S 9 B d X R v U m V t b 3 Z l Z E N v b H V t b n M x L n t t Z W R p Y W 5 f Z G 9 t X 2 1 v b S w 0 M X 0 m c X V v d D s s J n F 1 b 3 Q 7 U 2 V j d G l v b j E v d X N f b m F 0 a W 9 u Y W x f b W F y a 2 V 0 X 3 R y Y W N r Z X I g K D I p L 0 F 1 d G 9 S Z W 1 v d m V k Q 2 9 s d W 1 u c z E u e 2 1 l Z G l h b l 9 k b 2 1 f e W 9 5 L D Q y f S Z x d W 9 0 O y w m c X V v d D t T Z W N 0 a W 9 u M S 9 1 c 1 9 u Y X R p b 2 5 h b F 9 t Y X J r Z X R f d H J h Y 2 t l c i A o M i k v Q X V 0 b 1 J l b W 9 2 Z W R D b 2 x 1 b W 5 z M S 5 7 Y X Z n X 3 N h b G V f d G 9 f b G l z d C w 0 M 3 0 m c X V v d D s s J n F 1 b 3 Q 7 U 2 V j d G l v b j E v d X N f b m F 0 a W 9 u Y W x f b W F y a 2 V 0 X 3 R y Y W N r Z X I g K D I p L 0 F 1 d G 9 S Z W 1 v d m V k Q 2 9 s d W 1 u c z E u e 2 F 2 Z 1 9 z Y W x l X 3 R v X 2 x p c 3 R f b W 9 t L D Q 0 f S Z x d W 9 0 O y w m c X V v d D t T Z W N 0 a W 9 u M S 9 1 c 1 9 u Y X R p b 2 5 h b F 9 t Y X J r Z X R f d H J h Y 2 t l c i A o M i k v Q X V 0 b 1 J l b W 9 2 Z W R D b 2 x 1 b W 5 z M S 5 7 Y X Z n X 3 N h b G V f d G 9 f b G l z d F 9 5 b 3 k s N D V 9 J n F 1 b 3 Q 7 L C Z x d W 9 0 O 1 N l Y 3 R p b 2 4 x L 3 V z X 2 5 h d G l v b m F s X 2 1 h c m t l d F 9 0 c m F j a 2 V y I C g y K S 9 B d X R v U m V t b 3 Z l Z E N v b H V t b n M x L n t z b 2 x k X 2 F i b 3 Z l X 2 x p c 3 Q s N D Z 9 J n F 1 b 3 Q 7 L C Z x d W 9 0 O 1 N l Y 3 R p b 2 4 x L 3 V z X 2 5 h d G l v b m F s X 2 1 h c m t l d F 9 0 c m F j a 2 V y I C g y K S 9 B d X R v U m V t b 3 Z l Z E N v b H V t b n M x L n t z b 2 x k X 2 F i b 3 Z l X 2 x p c 3 R f b W 9 t L D Q 3 f S Z x d W 9 0 O y w m c X V v d D t T Z W N 0 a W 9 u M S 9 1 c 1 9 u Y X R p b 2 5 h b F 9 t Y X J r Z X R f d H J h Y 2 t l c i A o M i k v Q X V 0 b 1 J l b W 9 2 Z W R D b 2 x 1 b W 5 z M S 5 7 c 2 9 s Z F 9 h Y m 9 2 Z V 9 s a X N 0 X 3 l v e S w 0 O H 0 m c X V v d D s s J n F 1 b 3 Q 7 U 2 V j d G l v b j E v d X N f b m F 0 a W 9 u Y W x f b W F y a 2 V 0 X 3 R y Y W N r Z X I g K D I p L 0 F 1 d G 9 S Z W 1 v d m V k Q 2 9 s d W 1 u c z E u e 3 B y a W N l X 2 R y b 3 B z L D Q 5 f S Z x d W 9 0 O y w m c X V v d D t T Z W N 0 a W 9 u M S 9 1 c 1 9 u Y X R p b 2 5 h b F 9 t Y X J r Z X R f d H J h Y 2 t l c i A o M i k v Q X V 0 b 1 J l b W 9 2 Z W R D b 2 x 1 b W 5 z M S 5 7 c H J p Y 2 V f Z H J v c H N f b W 9 t L D U w f S Z x d W 9 0 O y w m c X V v d D t T Z W N 0 a W 9 u M S 9 1 c 1 9 u Y X R p b 2 5 h b F 9 t Y X J r Z X R f d H J h Y 2 t l c i A o M i k v Q X V 0 b 1 J l b W 9 2 Z W R D b 2 x 1 b W 5 z M S 5 7 c H J p Y 2 V f Z H J v c H N f e W 9 5 L D U x f S Z x d W 9 0 O y w m c X V v d D t T Z W N 0 a W 9 u M S 9 1 c 1 9 u Y X R p b 2 5 h b F 9 t Y X J r Z X R f d H J h Y 2 t l c i A o M i k v Q X V 0 b 1 J l b W 9 2 Z W R D b 2 x 1 b W 5 z M S 5 7 b 2 Z m X 2 1 h c m t l d F 9 p b l 9 0 d 2 9 f d 2 V l a 3 M s N T J 9 J n F 1 b 3 Q 7 L C Z x d W 9 0 O 1 N l Y 3 R p b 2 4 x L 3 V z X 2 5 h d G l v b m F s X 2 1 h c m t l d F 9 0 c m F j a 2 V y I C g y K S 9 B d X R v U m V t b 3 Z l Z E N v b H V t b n M x L n t v Z m Z f b W F y a 2 V 0 X 2 l u X 3 R 3 b 1 9 3 Z W V r c 1 9 t b 2 0 s N T N 9 J n F 1 b 3 Q 7 L C Z x d W 9 0 O 1 N l Y 3 R p b 2 4 x L 3 V z X 2 5 h d G l v b m F s X 2 1 h c m t l d F 9 0 c m F j a 2 V y I C g y K S 9 B d X R v U m V t b 3 Z l Z E N v b H V t b n M x L n t v Z m Z f b W F y a 2 V 0 X 2 l u X 3 R 3 b 1 9 3 Z W V r c 1 9 5 b 3 k s N T R 9 J n F 1 b 3 Q 7 L C Z x d W 9 0 O 1 N l Y 3 R p b 2 4 x L 3 V z X 2 5 h d G l v b m F s X 2 1 h c m t l d F 9 0 c m F j a 2 V y I C g y K S 9 B d X R v U m V t b 3 Z l Z E N v b H V t b n M x L n t w Y X J l b n R f b W V 0 c m 9 f c m V n a W 9 u L D U 1 f S Z x d W 9 0 O y w m c X V v d D t T Z W N 0 a W 9 u M S 9 1 c 1 9 u Y X R p b 2 5 h b F 9 t Y X J r Z X R f d H J h Y 2 t l c i A o M i k v Q X V 0 b 1 J l b W 9 2 Z W R D b 2 x 1 b W 5 z M S 5 7 c G F y Z W 5 0 X 2 1 l d H J v X 3 J l Z 2 l v b l 9 t Z X R y b 1 9 j b 2 R l L D U 2 f S Z x d W 9 0 O y w m c X V v d D t T Z W N 0 a W 9 u M S 9 1 c 1 9 u Y X R p b 2 5 h b F 9 t Y X J r Z X R f d H J h Y 2 t l c i A o M i k v Q X V 0 b 1 J l b W 9 2 Z W R D b 2 x 1 b W 5 z M S 5 7 b G F z d F 9 1 c G R h d G V k L D U 3 f S Z x d W 9 0 O 1 0 s J n F 1 b 3 Q 7 Q 2 9 s d W 1 u Q 2 9 1 b n Q m c X V v d D s 6 N T g s J n F 1 b 3 Q 7 S 2 V 5 Q 2 9 s d W 1 u T m F t Z X M m c X V v d D s 6 W 1 0 s J n F 1 b 3 Q 7 Q 2 9 s d W 1 u S W R l b n R p d G l l c y Z x d W 9 0 O z p b J n F 1 b 3 Q 7 U 2 V j d G l v b j E v d X N f b m F 0 a W 9 u Y W x f b W F y a 2 V 0 X 3 R y Y W N r Z X I g K D I p L 0 F 1 d G 9 S Z W 1 v d m V k Q 2 9 s d W 1 u c z E u e 3 B l c m l v Z F 9 i Z W d p b i w w f S Z x d W 9 0 O y w m c X V v d D t T Z W N 0 a W 9 u M S 9 1 c 1 9 u Y X R p b 2 5 h b F 9 t Y X J r Z X R f d H J h Y 2 t l c i A o M i k v Q X V 0 b 1 J l b W 9 2 Z W R D b 2 x 1 b W 5 z M S 5 7 c G V y a W 9 k X 2 V u Z C w x f S Z x d W 9 0 O y w m c X V v d D t T Z W N 0 a W 9 u M S 9 1 c 1 9 u Y X R p b 2 5 h b F 9 t Y X J r Z X R f d H J h Y 2 t l c i A o M i k v Q X V 0 b 1 J l b W 9 2 Z W R D b 2 x 1 b W 5 z M S 5 7 c G V y a W 9 k X 2 R 1 c m F 0 a W 9 u L D J 9 J n F 1 b 3 Q 7 L C Z x d W 9 0 O 1 N l Y 3 R p b 2 4 x L 3 V z X 2 5 h d G l v b m F s X 2 1 h c m t l d F 9 0 c m F j a 2 V y I C g y K S 9 B d X R v U m V t b 3 Z l Z E N v b H V t b n M x L n t y Z W d p b 2 5 f d H l w Z S w z f S Z x d W 9 0 O y w m c X V v d D t T Z W N 0 a W 9 u M S 9 1 c 1 9 u Y X R p b 2 5 h b F 9 t Y X J r Z X R f d H J h Y 2 t l c i A o M i k v Q X V 0 b 1 J l b W 9 2 Z W R D b 2 x 1 b W 5 z M S 5 7 c m V n a W 9 u X 3 R 5 c G V f a W Q s N H 0 m c X V v d D s s J n F 1 b 3 Q 7 U 2 V j d G l v b j E v d X N f b m F 0 a W 9 u Y W x f b W F y a 2 V 0 X 3 R y Y W N r Z X I g K D I p L 0 F 1 d G 9 S Z W 1 v d m V k Q 2 9 s d W 1 u c z E u e 3 R h Y m x l X 2 l k L D V 9 J n F 1 b 3 Q 7 L C Z x d W 9 0 O 1 N l Y 3 R p b 2 4 x L 3 V z X 2 5 h d G l v b m F s X 2 1 h c m t l d F 9 0 c m F j a 2 V y I C g y K S 9 B d X R v U m V t b 3 Z l Z E N v b H V t b n M x L n t p c 1 9 z Z W F z b 2 5 h b G x 5 X 2 F k a n V z d G V k L D Z 9 J n F 1 b 3 Q 7 L C Z x d W 9 0 O 1 N l Y 3 R p b 2 4 x L 3 V z X 2 5 h d G l v b m F s X 2 1 h c m t l d F 9 0 c m F j a 2 V y I C g y K S 9 B d X R v U m V t b 3 Z l Z E N v b H V t b n M x L n t y Z W d p b 2 4 s N 3 0 m c X V v d D s s J n F 1 b 3 Q 7 U 2 V j d G l v b j E v d X N f b m F 0 a W 9 u Y W x f b W F y a 2 V 0 X 3 R y Y W N r Z X I g K D I p L 0 F 1 d G 9 S Z W 1 v d m V k Q 2 9 s d W 1 u c z E u e 2 N p d H k s O H 0 m c X V v d D s s J n F 1 b 3 Q 7 U 2 V j d G l v b j E v d X N f b m F 0 a W 9 u Y W x f b W F y a 2 V 0 X 3 R y Y W N r Z X I g K D I p L 0 F 1 d G 9 S Z W 1 v d m V k Q 2 9 s d W 1 u c z E u e 3 N 0 Y X R l L D l 9 J n F 1 b 3 Q 7 L C Z x d W 9 0 O 1 N l Y 3 R p b 2 4 x L 3 V z X 2 5 h d G l v b m F s X 2 1 h c m t l d F 9 0 c m F j a 2 V y I C g y K S 9 B d X R v U m V t b 3 Z l Z E N v b H V t b n M x L n t z d G F 0 Z V 9 j b 2 R l L D E w f S Z x d W 9 0 O y w m c X V v d D t T Z W N 0 a W 9 u M S 9 1 c 1 9 u Y X R p b 2 5 h b F 9 t Y X J r Z X R f d H J h Y 2 t l c i A o M i k v Q X V 0 b 1 J l b W 9 2 Z W R D b 2 x 1 b W 5 z M S 5 7 c H J v c G V y d H l f d H l w Z S w x M X 0 m c X V v d D s s J n F 1 b 3 Q 7 U 2 V j d G l v b j E v d X N f b m F 0 a W 9 u Y W x f b W F y a 2 V 0 X 3 R y Y W N r Z X I g K D I p L 0 F 1 d G 9 S Z W 1 v d m V k Q 2 9 s d W 1 u c z E u e 3 B y b 3 B l c n R 5 X 3 R 5 c G V f a W Q s M T J 9 J n F 1 b 3 Q 7 L C Z x d W 9 0 O 1 N l Y 3 R p b 2 4 x L 3 V z X 2 5 h d G l v b m F s X 2 1 h c m t l d F 9 0 c m F j a 2 V y I C g y K S 9 B d X R v U m V t b 3 Z l Z E N v b H V t b n M x L n t t Z W R p Y W 5 f c 2 F s Z V 9 w c m l j Z S w x M 3 0 m c X V v d D s s J n F 1 b 3 Q 7 U 2 V j d G l v b j E v d X N f b m F 0 a W 9 u Y W x f b W F y a 2 V 0 X 3 R y Y W N r Z X I g K D I p L 0 F 1 d G 9 S Z W 1 v d m V k Q 2 9 s d W 1 u c z E u e 2 1 l Z G l h b l 9 z Y W x l X 3 B y a W N l X 2 1 v b S w x N H 0 m c X V v d D s s J n F 1 b 3 Q 7 U 2 V j d G l v b j E v d X N f b m F 0 a W 9 u Y W x f b W F y a 2 V 0 X 3 R y Y W N r Z X I g K D I p L 0 F 1 d G 9 S Z W 1 v d m V k Q 2 9 s d W 1 u c z E u e 2 1 l Z G l h b l 9 z Y W x l X 3 B y a W N l X 3 l v e S w x N X 0 m c X V v d D s s J n F 1 b 3 Q 7 U 2 V j d G l v b j E v d X N f b m F 0 a W 9 u Y W x f b W F y a 2 V 0 X 3 R y Y W N r Z X I g K D I p L 0 F 1 d G 9 S Z W 1 v d m V k Q 2 9 s d W 1 u c z E u e 2 1 l Z G l h b l 9 s a X N 0 X 3 B y a W N l L D E 2 f S Z x d W 9 0 O y w m c X V v d D t T Z W N 0 a W 9 u M S 9 1 c 1 9 u Y X R p b 2 5 h b F 9 t Y X J r Z X R f d H J h Y 2 t l c i A o M i k v Q X V 0 b 1 J l b W 9 2 Z W R D b 2 x 1 b W 5 z M S 5 7 b W V k a W F u X 2 x p c 3 R f c H J p Y 2 V f b W 9 t L D E 3 f S Z x d W 9 0 O y w m c X V v d D t T Z W N 0 a W 9 u M S 9 1 c 1 9 u Y X R p b 2 5 h b F 9 t Y X J r Z X R f d H J h Y 2 t l c i A o M i k v Q X V 0 b 1 J l b W 9 2 Z W R D b 2 x 1 b W 5 z M S 5 7 b W V k a W F u X 2 x p c 3 R f c H J p Y 2 V f e W 9 5 L D E 4 f S Z x d W 9 0 O y w m c X V v d D t T Z W N 0 a W 9 u M S 9 1 c 1 9 u Y X R p b 2 5 h b F 9 t Y X J r Z X R f d H J h Y 2 t l c i A o M i k v Q X V 0 b 1 J l b W 9 2 Z W R D b 2 x 1 b W 5 z M S 5 7 b W V k a W F u X 3 B w c 2 Y s M T l 9 J n F 1 b 3 Q 7 L C Z x d W 9 0 O 1 N l Y 3 R p b 2 4 x L 3 V z X 2 5 h d G l v b m F s X 2 1 h c m t l d F 9 0 c m F j a 2 V y I C g y K S 9 B d X R v U m V t b 3 Z l Z E N v b H V t b n M x L n t t Z W R p Y W 5 f c H B z Z l 9 t b 2 0 s M j B 9 J n F 1 b 3 Q 7 L C Z x d W 9 0 O 1 N l Y 3 R p b 2 4 x L 3 V z X 2 5 h d G l v b m F s X 2 1 h c m t l d F 9 0 c m F j a 2 V y I C g y K S 9 B d X R v U m V t b 3 Z l Z E N v b H V t b n M x L n t t Z W R p Y W 5 f c H B z Z l 9 5 b 3 k s M j F 9 J n F 1 b 3 Q 7 L C Z x d W 9 0 O 1 N l Y 3 R p b 2 4 x L 3 V z X 2 5 h d G l v b m F s X 2 1 h c m t l d F 9 0 c m F j a 2 V y I C g y K S 9 B d X R v U m V t b 3 Z l Z E N v b H V t b n M x L n t t Z W R p Y W 5 f b G l z d F 9 w c H N m L D I y f S Z x d W 9 0 O y w m c X V v d D t T Z W N 0 a W 9 u M S 9 1 c 1 9 u Y X R p b 2 5 h b F 9 t Y X J r Z X R f d H J h Y 2 t l c i A o M i k v Q X V 0 b 1 J l b W 9 2 Z W R D b 2 x 1 b W 5 z M S 5 7 b W V k a W F u X 2 x p c 3 R f c H B z Z l 9 t b 2 0 s M j N 9 J n F 1 b 3 Q 7 L C Z x d W 9 0 O 1 N l Y 3 R p b 2 4 x L 3 V z X 2 5 h d G l v b m F s X 2 1 h c m t l d F 9 0 c m F j a 2 V y I C g y K S 9 B d X R v U m V t b 3 Z l Z E N v b H V t b n M x L n t t Z W R p Y W 5 f b G l z d F 9 w c H N m X 3 l v e S w y N H 0 m c X V v d D s s J n F 1 b 3 Q 7 U 2 V j d G l v b j E v d X N f b m F 0 a W 9 u Y W x f b W F y a 2 V 0 X 3 R y Y W N r Z X I g K D I p L 0 F 1 d G 9 S Z W 1 v d m V k Q 2 9 s d W 1 u c z E u e 2 h v b W V z X 3 N v b G Q s M j V 9 J n F 1 b 3 Q 7 L C Z x d W 9 0 O 1 N l Y 3 R p b 2 4 x L 3 V z X 2 5 h d G l v b m F s X 2 1 h c m t l d F 9 0 c m F j a 2 V y I C g y K S 9 B d X R v U m V t b 3 Z l Z E N v b H V t b n M x L n t o b 2 1 l c 1 9 z b 2 x k X 2 1 v b S w y N n 0 m c X V v d D s s J n F 1 b 3 Q 7 U 2 V j d G l v b j E v d X N f b m F 0 a W 9 u Y W x f b W F y a 2 V 0 X 3 R y Y W N r Z X I g K D I p L 0 F 1 d G 9 S Z W 1 v d m V k Q 2 9 s d W 1 u c z E u e 2 h v b W V z X 3 N v b G R f e W 9 5 L D I 3 f S Z x d W 9 0 O y w m c X V v d D t T Z W N 0 a W 9 u M S 9 1 c 1 9 u Y X R p b 2 5 h b F 9 t Y X J r Z X R f d H J h Y 2 t l c i A o M i k v Q X V 0 b 1 J l b W 9 2 Z W R D b 2 x 1 b W 5 z M S 5 7 c G V u Z G l u Z 1 9 z Y W x l c y w y O H 0 m c X V v d D s s J n F 1 b 3 Q 7 U 2 V j d G l v b j E v d X N f b m F 0 a W 9 u Y W x f b W F y a 2 V 0 X 3 R y Y W N r Z X I g K D I p L 0 F 1 d G 9 S Z W 1 v d m V k Q 2 9 s d W 1 u c z E u e 3 B l b m R p b m d f c 2 F s Z X N f b W 9 t L D I 5 f S Z x d W 9 0 O y w m c X V v d D t T Z W N 0 a W 9 u M S 9 1 c 1 9 u Y X R p b 2 5 h b F 9 t Y X J r Z X R f d H J h Y 2 t l c i A o M i k v Q X V 0 b 1 J l b W 9 2 Z W R D b 2 x 1 b W 5 z M S 5 7 c G V u Z G l u Z 1 9 z Y W x l c 1 9 5 b 3 k s M z B 9 J n F 1 b 3 Q 7 L C Z x d W 9 0 O 1 N l Y 3 R p b 2 4 x L 3 V z X 2 5 h d G l v b m F s X 2 1 h c m t l d F 9 0 c m F j a 2 V y I C g y K S 9 B d X R v U m V t b 3 Z l Z E N v b H V t b n M x L n t u Z X d f b G l z d G l u Z 3 M s M z F 9 J n F 1 b 3 Q 7 L C Z x d W 9 0 O 1 N l Y 3 R p b 2 4 x L 3 V z X 2 5 h d G l v b m F s X 2 1 h c m t l d F 9 0 c m F j a 2 V y I C g y K S 9 B d X R v U m V t b 3 Z l Z E N v b H V t b n M x L n t u Z X d f b G l z d G l u Z 3 N f b W 9 t L D M y f S Z x d W 9 0 O y w m c X V v d D t T Z W N 0 a W 9 u M S 9 1 c 1 9 u Y X R p b 2 5 h b F 9 t Y X J r Z X R f d H J h Y 2 t l c i A o M i k v Q X V 0 b 1 J l b W 9 2 Z W R D b 2 x 1 b W 5 z M S 5 7 b m V 3 X 2 x p c 3 R p b m d z X 3 l v e S w z M 3 0 m c X V v d D s s J n F 1 b 3 Q 7 U 2 V j d G l v b j E v d X N f b m F 0 a W 9 u Y W x f b W F y a 2 V 0 X 3 R y Y W N r Z X I g K D I p L 0 F 1 d G 9 S Z W 1 v d m V k Q 2 9 s d W 1 u c z E u e 2 l u d m V u d G 9 y e S w z N H 0 m c X V v d D s s J n F 1 b 3 Q 7 U 2 V j d G l v b j E v d X N f b m F 0 a W 9 u Y W x f b W F y a 2 V 0 X 3 R y Y W N r Z X I g K D I p L 0 F 1 d G 9 S Z W 1 v d m V k Q 2 9 s d W 1 u c z E u e 2 l u d m V u d G 9 y e V 9 t b 2 0 s M z V 9 J n F 1 b 3 Q 7 L C Z x d W 9 0 O 1 N l Y 3 R p b 2 4 x L 3 V z X 2 5 h d G l v b m F s X 2 1 h c m t l d F 9 0 c m F j a 2 V y I C g y K S 9 B d X R v U m V t b 3 Z l Z E N v b H V t b n M x L n t p b n Z l b n R v c n l f e W 9 5 L D M 2 f S Z x d W 9 0 O y w m c X V v d D t T Z W N 0 a W 9 u M S 9 1 c 1 9 u Y X R p b 2 5 h b F 9 t Y X J r Z X R f d H J h Y 2 t l c i A o M i k v Q X V 0 b 1 J l b W 9 2 Z W R D b 2 x 1 b W 5 z M S 5 7 b W 9 u d G h z X 2 9 m X 3 N 1 c H B s e S w z N 3 0 m c X V v d D s s J n F 1 b 3 Q 7 U 2 V j d G l v b j E v d X N f b m F 0 a W 9 u Y W x f b W F y a 2 V 0 X 3 R y Y W N r Z X I g K D I p L 0 F 1 d G 9 S Z W 1 v d m V k Q 2 9 s d W 1 u c z E u e 2 1 v b n R o c 1 9 v Z l 9 z d X B w b H l f b W 9 t L D M 4 f S Z x d W 9 0 O y w m c X V v d D t T Z W N 0 a W 9 u M S 9 1 c 1 9 u Y X R p b 2 5 h b F 9 t Y X J r Z X R f d H J h Y 2 t l c i A o M i k v Q X V 0 b 1 J l b W 9 2 Z W R D b 2 x 1 b W 5 z M S 5 7 b W 9 u d G h z X 2 9 m X 3 N 1 c H B s e V 9 5 b 3 k s M z l 9 J n F 1 b 3 Q 7 L C Z x d W 9 0 O 1 N l Y 3 R p b 2 4 x L 3 V z X 2 5 h d G l v b m F s X 2 1 h c m t l d F 9 0 c m F j a 2 V y I C g y K S 9 B d X R v U m V t b 3 Z l Z E N v b H V t b n M x L n t t Z W R p Y W 5 f Z G 9 t L D Q w f S Z x d W 9 0 O y w m c X V v d D t T Z W N 0 a W 9 u M S 9 1 c 1 9 u Y X R p b 2 5 h b F 9 t Y X J r Z X R f d H J h Y 2 t l c i A o M i k v Q X V 0 b 1 J l b W 9 2 Z W R D b 2 x 1 b W 5 z M S 5 7 b W V k a W F u X 2 R v b V 9 t b 2 0 s N D F 9 J n F 1 b 3 Q 7 L C Z x d W 9 0 O 1 N l Y 3 R p b 2 4 x L 3 V z X 2 5 h d G l v b m F s X 2 1 h c m t l d F 9 0 c m F j a 2 V y I C g y K S 9 B d X R v U m V t b 3 Z l Z E N v b H V t b n M x L n t t Z W R p Y W 5 f Z G 9 t X 3 l v e S w 0 M n 0 m c X V v d D s s J n F 1 b 3 Q 7 U 2 V j d G l v b j E v d X N f b m F 0 a W 9 u Y W x f b W F y a 2 V 0 X 3 R y Y W N r Z X I g K D I p L 0 F 1 d G 9 S Z W 1 v d m V k Q 2 9 s d W 1 u c z E u e 2 F 2 Z 1 9 z Y W x l X 3 R v X 2 x p c 3 Q s N D N 9 J n F 1 b 3 Q 7 L C Z x d W 9 0 O 1 N l Y 3 R p b 2 4 x L 3 V z X 2 5 h d G l v b m F s X 2 1 h c m t l d F 9 0 c m F j a 2 V y I C g y K S 9 B d X R v U m V t b 3 Z l Z E N v b H V t b n M x L n t h d m d f c 2 F s Z V 9 0 b 1 9 s a X N 0 X 2 1 v b S w 0 N H 0 m c X V v d D s s J n F 1 b 3 Q 7 U 2 V j d G l v b j E v d X N f b m F 0 a W 9 u Y W x f b W F y a 2 V 0 X 3 R y Y W N r Z X I g K D I p L 0 F 1 d G 9 S Z W 1 v d m V k Q 2 9 s d W 1 u c z E u e 2 F 2 Z 1 9 z Y W x l X 3 R v X 2 x p c 3 R f e W 9 5 L D Q 1 f S Z x d W 9 0 O y w m c X V v d D t T Z W N 0 a W 9 u M S 9 1 c 1 9 u Y X R p b 2 5 h b F 9 t Y X J r Z X R f d H J h Y 2 t l c i A o M i k v Q X V 0 b 1 J l b W 9 2 Z W R D b 2 x 1 b W 5 z M S 5 7 c 2 9 s Z F 9 h Y m 9 2 Z V 9 s a X N 0 L D Q 2 f S Z x d W 9 0 O y w m c X V v d D t T Z W N 0 a W 9 u M S 9 1 c 1 9 u Y X R p b 2 5 h b F 9 t Y X J r Z X R f d H J h Y 2 t l c i A o M i k v Q X V 0 b 1 J l b W 9 2 Z W R D b 2 x 1 b W 5 z M S 5 7 c 2 9 s Z F 9 h Y m 9 2 Z V 9 s a X N 0 X 2 1 v b S w 0 N 3 0 m c X V v d D s s J n F 1 b 3 Q 7 U 2 V j d G l v b j E v d X N f b m F 0 a W 9 u Y W x f b W F y a 2 V 0 X 3 R y Y W N r Z X I g K D I p L 0 F 1 d G 9 S Z W 1 v d m V k Q 2 9 s d W 1 u c z E u e 3 N v b G R f Y W J v d m V f b G l z d F 9 5 b 3 k s N D h 9 J n F 1 b 3 Q 7 L C Z x d W 9 0 O 1 N l Y 3 R p b 2 4 x L 3 V z X 2 5 h d G l v b m F s X 2 1 h c m t l d F 9 0 c m F j a 2 V y I C g y K S 9 B d X R v U m V t b 3 Z l Z E N v b H V t b n M x L n t w c m l j Z V 9 k c m 9 w c y w 0 O X 0 m c X V v d D s s J n F 1 b 3 Q 7 U 2 V j d G l v b j E v d X N f b m F 0 a W 9 u Y W x f b W F y a 2 V 0 X 3 R y Y W N r Z X I g K D I p L 0 F 1 d G 9 S Z W 1 v d m V k Q 2 9 s d W 1 u c z E u e 3 B y a W N l X 2 R y b 3 B z X 2 1 v b S w 1 M H 0 m c X V v d D s s J n F 1 b 3 Q 7 U 2 V j d G l v b j E v d X N f b m F 0 a W 9 u Y W x f b W F y a 2 V 0 X 3 R y Y W N r Z X I g K D I p L 0 F 1 d G 9 S Z W 1 v d m V k Q 2 9 s d W 1 u c z E u e 3 B y a W N l X 2 R y b 3 B z X 3 l v e S w 1 M X 0 m c X V v d D s s J n F 1 b 3 Q 7 U 2 V j d G l v b j E v d X N f b m F 0 a W 9 u Y W x f b W F y a 2 V 0 X 3 R y Y W N r Z X I g K D I p L 0 F 1 d G 9 S Z W 1 v d m V k Q 2 9 s d W 1 u c z E u e 2 9 m Z l 9 t Y X J r Z X R f a W 5 f d H d v X 3 d l Z W t z L D U y f S Z x d W 9 0 O y w m c X V v d D t T Z W N 0 a W 9 u M S 9 1 c 1 9 u Y X R p b 2 5 h b F 9 t Y X J r Z X R f d H J h Y 2 t l c i A o M i k v Q X V 0 b 1 J l b W 9 2 Z W R D b 2 x 1 b W 5 z M S 5 7 b 2 Z m X 2 1 h c m t l d F 9 p b l 9 0 d 2 9 f d 2 V l a 3 N f b W 9 t L D U z f S Z x d W 9 0 O y w m c X V v d D t T Z W N 0 a W 9 u M S 9 1 c 1 9 u Y X R p b 2 5 h b F 9 t Y X J r Z X R f d H J h Y 2 t l c i A o M i k v Q X V 0 b 1 J l b W 9 2 Z W R D b 2 x 1 b W 5 z M S 5 7 b 2 Z m X 2 1 h c m t l d F 9 p b l 9 0 d 2 9 f d 2 V l a 3 N f e W 9 5 L D U 0 f S Z x d W 9 0 O y w m c X V v d D t T Z W N 0 a W 9 u M S 9 1 c 1 9 u Y X R p b 2 5 h b F 9 t Y X J r Z X R f d H J h Y 2 t l c i A o M i k v Q X V 0 b 1 J l b W 9 2 Z W R D b 2 x 1 b W 5 z M S 5 7 c G F y Z W 5 0 X 2 1 l d H J v X 3 J l Z 2 l v b i w 1 N X 0 m c X V v d D s s J n F 1 b 3 Q 7 U 2 V j d G l v b j E v d X N f b m F 0 a W 9 u Y W x f b W F y a 2 V 0 X 3 R y Y W N r Z X I g K D I p L 0 F 1 d G 9 S Z W 1 v d m V k Q 2 9 s d W 1 u c z E u e 3 B h c m V u d F 9 t Z X R y b 1 9 y Z W d p b 2 5 f b W V 0 c m 9 f Y 2 9 k Z S w 1 N n 0 m c X V v d D s s J n F 1 b 3 Q 7 U 2 V j d G l v b j E v d X N f b m F 0 a W 9 u Y W x f b W F y a 2 V 0 X 3 R y Y W N r Z X I g K D I p L 0 F 1 d G 9 S Z W 1 v d m V k Q 2 9 s d W 1 u c z E u e 2 x h c 3 R f d X B k Y X R l Z C w 1 N 3 0 m c X V v d D t d L C Z x d W 9 0 O 1 J l b G F 0 a W 9 u c 2 h p c E l u Z m 8 m c X V v d D s 6 W 1 1 9 I i A v P j w v U 3 R h Y m x l R W 5 0 c m l l c z 4 8 L 0 l 0 Z W 0 + P E l 0 Z W 0 + P E l 0 Z W 1 M b 2 N h d G l v b j 4 8 S X R l b V R 5 c G U + R m 9 y b X V s Y T w v S X R l b V R 5 c G U + P E l 0 Z W 1 Q Y X R o P l N l Y 3 R p b 2 4 x L 3 V z X 2 5 h d G l v b m F s X 2 1 h c m t l d F 9 0 c m F j a 2 V y J T I w K D I p L 1 N v d X J j Z T w v S X R l b V B h d G g + P C 9 J d G V t T G 9 j Y X R p b 2 4 + P F N 0 Y W J s Z U V u d H J p Z X M g L z 4 8 L 0 l 0 Z W 0 + P E l 0 Z W 0 + P E l 0 Z W 1 M b 2 N h d G l v b j 4 8 S X R l b V R 5 c G U + R m 9 y b X V s Y T w v S X R l b V R 5 c G U + P E l 0 Z W 1 Q Y X R o P l N l Y 3 R p b 2 4 x L 3 V z X 2 5 h d G l v b m F s X 2 1 h c m t l d F 9 0 c m F j a 2 V y J T I w K D I p L 1 B y b 2 1 v d G V k J T I w S G V h Z G V y c z w v S X R l b V B h d G g + P C 9 J d G V t T G 9 j Y X R p b 2 4 + P F N 0 Y W J s Z U V u d H J p Z X M g L z 4 8 L 0 l 0 Z W 0 + P E l 0 Z W 0 + P E l 0 Z W 1 M b 2 N h d G l v b j 4 8 S X R l b V R 5 c G U + R m 9 y b X V s Y T w v S X R l b V R 5 c G U + P E l 0 Z W 1 Q Y X R o P l N l Y 3 R p b 2 4 x L 3 V z X 2 5 h d G l v b m F s X 2 1 h c m t l d F 9 0 c m F j a 2 V y J T I w K D I p L 0 N o Y W 5 n Z W Q l M j B U e X B l P C 9 J d G V t U G F 0 a D 4 8 L 0 l 0 Z W 1 M b 2 N h d G l v b j 4 8 U 3 R h Y m x l R W 5 0 c m l l c y A v P j w v S X R l b T 4 8 L 0 l 0 Z W 1 z P j w v T G 9 j Y W x Q Y W N r Y W d l T W V 0 Y W R h d G F G a W x l P h Y A A A B Q S w U G A A A A A A A A A A A A A A A A A A A A A A A A 2 g A A A A E A A A D Q j J 3 f A R X R E Y x 6 A M B P w p f r A Q A A A P 7 T d l T D k W x G q P j G w u l b V c Q A A A A A A g A A A A A A A 2 Y A A M A A A A A Q A A A A t b h P 7 e Y W 9 V M v 6 d 2 A V j 5 P G w A A A A A E g A A A o A A A A B A A A A C c E e F 6 e U p Q F Q b g h u q Q l D T h U A A A A K 1 R X T 0 7 A C H C p S d a H s r Z E X l U z e 3 c X A B / X P E V 0 / 4 K o u q R X H q d X x 1 U n L k j F V f r y p j k S e Y b z L q C t 7 d 5 W m t Y v x w 0 N f m 4 N d 4 X D j A + Y G S r u 9 9 i p 6 O j F A A A A N x j g M a 5 B / A G S K w h p t F i 4 o D P 7 V p z < / 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c046763-d127-461b-85c1-fcb003ab41af">
      <Terms xmlns="http://schemas.microsoft.com/office/infopath/2007/PartnerControls"/>
    </lcf76f155ced4ddcb4097134ff3c332f>
    <TaxCatchAll xmlns="8bdebe45-587c-4cf0-9ae0-93c028cb9196"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028B67-8C44-4835-A8E2-8F8F42BA0C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046763-d127-461b-85c1-fcb003ab41af"/>
    <ds:schemaRef ds:uri="8bdebe45-587c-4cf0-9ae0-93c028cb91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61FD94-F353-44D5-BB36-C838AA9E5FFC}">
  <ds:schemaRefs>
    <ds:schemaRef ds:uri="http://schemas.microsoft.com/DataMashup"/>
  </ds:schemaRefs>
</ds:datastoreItem>
</file>

<file path=customXml/itemProps3.xml><?xml version="1.0" encoding="utf-8"?>
<ds:datastoreItem xmlns:ds="http://schemas.openxmlformats.org/officeDocument/2006/customXml" ds:itemID="{72EA866D-E593-45B5-99E0-1C7E560C3D74}">
  <ds:schemaRefs>
    <ds:schemaRef ds:uri="http://schemas.microsoft.com/office/2006/metadata/properties"/>
    <ds:schemaRef ds:uri="http://schemas.microsoft.com/office/infopath/2007/PartnerControls"/>
    <ds:schemaRef ds:uri="ec046763-d127-461b-85c1-fcb003ab41af"/>
    <ds:schemaRef ds:uri="8bdebe45-587c-4cf0-9ae0-93c028cb9196"/>
  </ds:schemaRefs>
</ds:datastoreItem>
</file>

<file path=customXml/itemProps4.xml><?xml version="1.0" encoding="utf-8"?>
<ds:datastoreItem xmlns:ds="http://schemas.openxmlformats.org/officeDocument/2006/customXml" ds:itemID="{175EE973-259A-4C9F-B75C-C1C5419FCC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T1. Data sources</vt:lpstr>
      <vt:lpstr>T2--Wealth</vt:lpstr>
      <vt:lpstr>T3-geographic dispersion</vt:lpstr>
      <vt:lpstr>T4-Deval Aggregates</vt:lpstr>
      <vt:lpstr>T5-MSA</vt:lpstr>
      <vt:lpstr>ST1.</vt:lpstr>
      <vt:lpstr>ST2.</vt:lpstr>
      <vt:lpstr>ST3.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Rothwell</dc:creator>
  <cp:keywords/>
  <dc:description/>
  <cp:lastModifiedBy>Tracy Loh</cp:lastModifiedBy>
  <cp:revision/>
  <dcterms:created xsi:type="dcterms:W3CDTF">2022-01-27T16:54:31Z</dcterms:created>
  <dcterms:modified xsi:type="dcterms:W3CDTF">2022-07-29T12:51:08Z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b20742-429b-42b9-accf-7e4dee8e6e11_Enabled">
    <vt:lpwstr>true</vt:lpwstr>
  </property>
  <property fmtid="{D5CDD505-2E9C-101B-9397-08002B2CF9AE}" pid="3" name="MSIP_Label_d8b20742-429b-42b9-accf-7e4dee8e6e11_SetDate">
    <vt:lpwstr>2022-01-27T16:53:56Z</vt:lpwstr>
  </property>
  <property fmtid="{D5CDD505-2E9C-101B-9397-08002B2CF9AE}" pid="4" name="MSIP_Label_d8b20742-429b-42b9-accf-7e4dee8e6e11_Method">
    <vt:lpwstr>Standard</vt:lpwstr>
  </property>
  <property fmtid="{D5CDD505-2E9C-101B-9397-08002B2CF9AE}" pid="5" name="MSIP_Label_d8b20742-429b-42b9-accf-7e4dee8e6e11_Name">
    <vt:lpwstr>General</vt:lpwstr>
  </property>
  <property fmtid="{D5CDD505-2E9C-101B-9397-08002B2CF9AE}" pid="6" name="MSIP_Label_d8b20742-429b-42b9-accf-7e4dee8e6e11_SiteId">
    <vt:lpwstr>b14f2065-f065-4a73-8348-7550feb841c5</vt:lpwstr>
  </property>
  <property fmtid="{D5CDD505-2E9C-101B-9397-08002B2CF9AE}" pid="7" name="MSIP_Label_d8b20742-429b-42b9-accf-7e4dee8e6e11_ActionId">
    <vt:lpwstr>36b978c0-e688-410c-9ca1-d1c4e8d252d6</vt:lpwstr>
  </property>
  <property fmtid="{D5CDD505-2E9C-101B-9397-08002B2CF9AE}" pid="8" name="MSIP_Label_d8b20742-429b-42b9-accf-7e4dee8e6e11_ContentBits">
    <vt:lpwstr>0</vt:lpwstr>
  </property>
  <property fmtid="{D5CDD505-2E9C-101B-9397-08002B2CF9AE}" pid="9" name="ContentTypeId">
    <vt:lpwstr>0x010100C5BE3C226A41F94F9338EA79E4C11FE9</vt:lpwstr>
  </property>
  <property fmtid="{D5CDD505-2E9C-101B-9397-08002B2CF9AE}" pid="10" name="MediaServiceImageTags">
    <vt:lpwstr/>
  </property>
</Properties>
</file>