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HNChen\Desktop\Shiller&amp;Thompson data\"/>
    </mc:Choice>
  </mc:AlternateContent>
  <xr:revisionPtr revIDLastSave="0" documentId="13_ncr:1_{379439C4-860B-4CA6-AA57-5220FCB6495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Graphs" sheetId="7" r:id="rId1"/>
    <sheet name="Alameda" sheetId="5" r:id="rId2"/>
    <sheet name="Boston" sheetId="1" r:id="rId3"/>
    <sheet name="Milwaukee" sheetId="4" r:id="rId4"/>
    <sheet name="Orange" sheetId="2" r:id="rId5"/>
    <sheet name="Expectations data" sheetId="6" r:id="rId6"/>
    <sheet name="CS Data monthly" sheetId="3" r:id="rId7"/>
    <sheet name="CS Quarterly" sheetId="9" r:id="rId8"/>
  </sheets>
  <externalReferences>
    <externalReference r:id="rId9"/>
  </externalReference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4" i="5" l="1"/>
  <c r="G182" i="5"/>
  <c r="G170" i="5"/>
  <c r="G158" i="5"/>
  <c r="G191" i="5"/>
  <c r="G192" i="5" s="1"/>
  <c r="G193" i="5" s="1"/>
  <c r="G180" i="5"/>
  <c r="G181" i="5" s="1"/>
  <c r="G179" i="5"/>
  <c r="G168" i="5"/>
  <c r="G169" i="5" s="1"/>
  <c r="G167" i="5"/>
  <c r="G155" i="5"/>
  <c r="G156" i="5" s="1"/>
  <c r="G157" i="5" s="1"/>
  <c r="K22" i="6"/>
  <c r="H262" i="2" s="1"/>
  <c r="H263" i="2" s="1"/>
  <c r="H264" i="2" s="1"/>
  <c r="H265" i="2" s="1"/>
  <c r="H266" i="2" s="1"/>
  <c r="K21" i="6"/>
  <c r="H250" i="2" s="1"/>
  <c r="H251" i="2" s="1"/>
  <c r="H252" i="2" s="1"/>
  <c r="H253" i="2" s="1"/>
  <c r="H254" i="2" s="1"/>
  <c r="K20" i="6"/>
  <c r="H238" i="2" s="1"/>
  <c r="H239" i="2" s="1"/>
  <c r="H240" i="2" s="1"/>
  <c r="H241" i="2" s="1"/>
  <c r="H242" i="2" s="1"/>
  <c r="K19" i="6"/>
  <c r="H226" i="2" s="1"/>
  <c r="H227" i="2" s="1"/>
  <c r="H228" i="2" s="1"/>
  <c r="H229" i="2" s="1"/>
  <c r="H230" i="2" s="1"/>
  <c r="K18" i="6"/>
  <c r="H214" i="2" s="1"/>
  <c r="H215" i="2" s="1"/>
  <c r="H216" i="2" s="1"/>
  <c r="H217" i="2" s="1"/>
  <c r="H218" i="2" s="1"/>
  <c r="K17" i="6"/>
  <c r="H202" i="2" s="1"/>
  <c r="H203" i="2" s="1"/>
  <c r="H204" i="2" s="1"/>
  <c r="H205" i="2" s="1"/>
  <c r="H206" i="2" s="1"/>
  <c r="K16" i="6"/>
  <c r="H190" i="2" s="1"/>
  <c r="H191" i="2" s="1"/>
  <c r="H192" i="2" s="1"/>
  <c r="H193" i="2" s="1"/>
  <c r="H194" i="2" s="1"/>
  <c r="K15" i="6"/>
  <c r="H178" i="2" s="1"/>
  <c r="H179" i="2" s="1"/>
  <c r="H180" i="2" s="1"/>
  <c r="H181" i="2" s="1"/>
  <c r="H182" i="2" s="1"/>
  <c r="K14" i="6"/>
  <c r="H166" i="2" s="1"/>
  <c r="H167" i="2" s="1"/>
  <c r="H168" i="2" s="1"/>
  <c r="H169" i="2" s="1"/>
  <c r="H170" i="2" s="1"/>
  <c r="K13" i="6"/>
  <c r="H154" i="2" s="1"/>
  <c r="H155" i="2" s="1"/>
  <c r="H156" i="2" s="1"/>
  <c r="H157" i="2" s="1"/>
  <c r="H158" i="2" s="1"/>
  <c r="K12" i="6"/>
  <c r="H142" i="2" s="1"/>
  <c r="H143" i="2" s="1"/>
  <c r="H144" i="2" s="1"/>
  <c r="H145" i="2" s="1"/>
  <c r="H146" i="2" s="1"/>
  <c r="K11" i="6"/>
  <c r="H130" i="2" s="1"/>
  <c r="H131" i="2" s="1"/>
  <c r="H132" i="2" s="1"/>
  <c r="H133" i="2" s="1"/>
  <c r="H134" i="2" s="1"/>
  <c r="K10" i="6"/>
  <c r="H118" i="2" s="1"/>
  <c r="H119" i="2" s="1"/>
  <c r="H120" i="2" s="1"/>
  <c r="H121" i="2" s="1"/>
  <c r="H122" i="2" s="1"/>
  <c r="K9" i="6"/>
  <c r="H106" i="2" s="1"/>
  <c r="H107" i="2" s="1"/>
  <c r="H108" i="2" s="1"/>
  <c r="H109" i="2" s="1"/>
  <c r="H110" i="2" s="1"/>
  <c r="K8" i="6"/>
  <c r="H94" i="2" s="1"/>
  <c r="H95" i="2" s="1"/>
  <c r="H96" i="2" s="1"/>
  <c r="H97" i="2" s="1"/>
  <c r="H98" i="2" s="1"/>
  <c r="K7" i="6"/>
  <c r="H82" i="2" s="1"/>
  <c r="H83" i="2" s="1"/>
  <c r="H84" i="2" s="1"/>
  <c r="H85" i="2" s="1"/>
  <c r="H86" i="2" s="1"/>
  <c r="K6" i="6"/>
  <c r="H70" i="2" s="1"/>
  <c r="H71" i="2" s="1"/>
  <c r="H72" i="2" s="1"/>
  <c r="H73" i="2" s="1"/>
  <c r="H74" i="2" s="1"/>
  <c r="K5" i="6"/>
  <c r="H58" i="2" s="1"/>
  <c r="H59" i="2" s="1"/>
  <c r="H60" i="2" s="1"/>
  <c r="H61" i="2" s="1"/>
  <c r="H62" i="2" s="1"/>
  <c r="K4" i="6"/>
  <c r="H46" i="2" s="1"/>
  <c r="H47" i="2" s="1"/>
  <c r="H48" i="2" s="1"/>
  <c r="H49" i="2" s="1"/>
  <c r="H50" i="2" s="1"/>
  <c r="J22" i="6"/>
  <c r="H262" i="4" s="1"/>
  <c r="H263" i="4" s="1"/>
  <c r="H264" i="4" s="1"/>
  <c r="H265" i="4" s="1"/>
  <c r="H266" i="4" s="1"/>
  <c r="J21" i="6"/>
  <c r="H250" i="4" s="1"/>
  <c r="H251" i="4" s="1"/>
  <c r="H252" i="4" s="1"/>
  <c r="H253" i="4" s="1"/>
  <c r="H254" i="4" s="1"/>
  <c r="J20" i="6"/>
  <c r="H238" i="4" s="1"/>
  <c r="H239" i="4" s="1"/>
  <c r="H240" i="4" s="1"/>
  <c r="H241" i="4" s="1"/>
  <c r="H242" i="4" s="1"/>
  <c r="J19" i="6"/>
  <c r="H226" i="4" s="1"/>
  <c r="H227" i="4" s="1"/>
  <c r="H228" i="4" s="1"/>
  <c r="H229" i="4" s="1"/>
  <c r="H230" i="4" s="1"/>
  <c r="J18" i="6"/>
  <c r="H214" i="4" s="1"/>
  <c r="H215" i="4" s="1"/>
  <c r="H216" i="4" s="1"/>
  <c r="H217" i="4" s="1"/>
  <c r="H218" i="4" s="1"/>
  <c r="J17" i="6"/>
  <c r="H202" i="4" s="1"/>
  <c r="H203" i="4" s="1"/>
  <c r="H204" i="4" s="1"/>
  <c r="H205" i="4" s="1"/>
  <c r="H206" i="4" s="1"/>
  <c r="J16" i="6"/>
  <c r="H190" i="4" s="1"/>
  <c r="H191" i="4" s="1"/>
  <c r="H192" i="4" s="1"/>
  <c r="H193" i="4" s="1"/>
  <c r="H194" i="4" s="1"/>
  <c r="J15" i="6"/>
  <c r="H178" i="4" s="1"/>
  <c r="H179" i="4" s="1"/>
  <c r="H180" i="4" s="1"/>
  <c r="H181" i="4" s="1"/>
  <c r="H182" i="4" s="1"/>
  <c r="J14" i="6"/>
  <c r="H166" i="4" s="1"/>
  <c r="H167" i="4" s="1"/>
  <c r="H168" i="4" s="1"/>
  <c r="H169" i="4" s="1"/>
  <c r="H170" i="4" s="1"/>
  <c r="J13" i="6"/>
  <c r="H154" i="4" s="1"/>
  <c r="H155" i="4" s="1"/>
  <c r="H156" i="4" s="1"/>
  <c r="H157" i="4" s="1"/>
  <c r="H158" i="4" s="1"/>
  <c r="J12" i="6"/>
  <c r="H142" i="4" s="1"/>
  <c r="H143" i="4" s="1"/>
  <c r="H144" i="4" s="1"/>
  <c r="H145" i="4" s="1"/>
  <c r="H146" i="4" s="1"/>
  <c r="J11" i="6"/>
  <c r="H130" i="4" s="1"/>
  <c r="H131" i="4" s="1"/>
  <c r="H132" i="4" s="1"/>
  <c r="H133" i="4" s="1"/>
  <c r="H134" i="4" s="1"/>
  <c r="J10" i="6"/>
  <c r="H118" i="4" s="1"/>
  <c r="H119" i="4" s="1"/>
  <c r="H120" i="4" s="1"/>
  <c r="H121" i="4" s="1"/>
  <c r="H122" i="4" s="1"/>
  <c r="J9" i="6"/>
  <c r="H106" i="4" s="1"/>
  <c r="H107" i="4" s="1"/>
  <c r="H108" i="4" s="1"/>
  <c r="H109" i="4" s="1"/>
  <c r="H110" i="4" s="1"/>
  <c r="J8" i="6"/>
  <c r="H94" i="4" s="1"/>
  <c r="H95" i="4" s="1"/>
  <c r="H96" i="4" s="1"/>
  <c r="H97" i="4" s="1"/>
  <c r="H98" i="4" s="1"/>
  <c r="J7" i="6"/>
  <c r="H82" i="4" s="1"/>
  <c r="H83" i="4" s="1"/>
  <c r="H84" i="4" s="1"/>
  <c r="H85" i="4" s="1"/>
  <c r="H86" i="4" s="1"/>
  <c r="J6" i="6"/>
  <c r="H70" i="4" s="1"/>
  <c r="H71" i="4" s="1"/>
  <c r="H72" i="4" s="1"/>
  <c r="H73" i="4" s="1"/>
  <c r="H74" i="4" s="1"/>
  <c r="J5" i="6"/>
  <c r="H58" i="4" s="1"/>
  <c r="H59" i="4" s="1"/>
  <c r="H60" i="4" s="1"/>
  <c r="H61" i="4" s="1"/>
  <c r="H62" i="4" s="1"/>
  <c r="J4" i="6"/>
  <c r="H46" i="4" s="1"/>
  <c r="H47" i="4" s="1"/>
  <c r="H48" i="4" s="1"/>
  <c r="H49" i="4" s="1"/>
  <c r="H50" i="4" s="1"/>
  <c r="I22" i="6"/>
  <c r="H262" i="1" s="1"/>
  <c r="H263" i="1" s="1"/>
  <c r="H264" i="1" s="1"/>
  <c r="H265" i="1" s="1"/>
  <c r="H266" i="1" s="1"/>
  <c r="I21" i="6"/>
  <c r="H250" i="1" s="1"/>
  <c r="H251" i="1" s="1"/>
  <c r="H252" i="1" s="1"/>
  <c r="H253" i="1" s="1"/>
  <c r="H254" i="1" s="1"/>
  <c r="I20" i="6"/>
  <c r="H238" i="1" s="1"/>
  <c r="H239" i="1" s="1"/>
  <c r="H240" i="1" s="1"/>
  <c r="H241" i="1" s="1"/>
  <c r="H242" i="1" s="1"/>
  <c r="I19" i="6"/>
  <c r="H226" i="1" s="1"/>
  <c r="H227" i="1" s="1"/>
  <c r="H228" i="1" s="1"/>
  <c r="H229" i="1" s="1"/>
  <c r="H230" i="1" s="1"/>
  <c r="I18" i="6"/>
  <c r="H214" i="1" s="1"/>
  <c r="H215" i="1" s="1"/>
  <c r="H216" i="1" s="1"/>
  <c r="H217" i="1" s="1"/>
  <c r="H218" i="1" s="1"/>
  <c r="I17" i="6"/>
  <c r="H202" i="1" s="1"/>
  <c r="H203" i="1" s="1"/>
  <c r="H204" i="1" s="1"/>
  <c r="H205" i="1" s="1"/>
  <c r="H206" i="1" s="1"/>
  <c r="I16" i="6"/>
  <c r="H190" i="1" s="1"/>
  <c r="H191" i="1" s="1"/>
  <c r="H192" i="1" s="1"/>
  <c r="H193" i="1" s="1"/>
  <c r="H194" i="1" s="1"/>
  <c r="I15" i="6"/>
  <c r="H178" i="1" s="1"/>
  <c r="H179" i="1" s="1"/>
  <c r="H180" i="1" s="1"/>
  <c r="H181" i="1" s="1"/>
  <c r="H182" i="1" s="1"/>
  <c r="I14" i="6"/>
  <c r="H166" i="1" s="1"/>
  <c r="H167" i="1" s="1"/>
  <c r="H168" i="1" s="1"/>
  <c r="H169" i="1" s="1"/>
  <c r="H170" i="1" s="1"/>
  <c r="I13" i="6"/>
  <c r="H154" i="1" s="1"/>
  <c r="H155" i="1" s="1"/>
  <c r="H156" i="1" s="1"/>
  <c r="H157" i="1" s="1"/>
  <c r="H158" i="1" s="1"/>
  <c r="I12" i="6"/>
  <c r="H142" i="1" s="1"/>
  <c r="H143" i="1" s="1"/>
  <c r="H144" i="1" s="1"/>
  <c r="H145" i="1" s="1"/>
  <c r="H146" i="1" s="1"/>
  <c r="I11" i="6"/>
  <c r="H130" i="1" s="1"/>
  <c r="H131" i="1" s="1"/>
  <c r="H132" i="1" s="1"/>
  <c r="H133" i="1" s="1"/>
  <c r="H134" i="1" s="1"/>
  <c r="I10" i="6"/>
  <c r="H118" i="1" s="1"/>
  <c r="H119" i="1" s="1"/>
  <c r="H120" i="1" s="1"/>
  <c r="H121" i="1" s="1"/>
  <c r="H122" i="1" s="1"/>
  <c r="I9" i="6"/>
  <c r="H106" i="1" s="1"/>
  <c r="H107" i="1" s="1"/>
  <c r="H108" i="1" s="1"/>
  <c r="H109" i="1" s="1"/>
  <c r="H110" i="1" s="1"/>
  <c r="I8" i="6"/>
  <c r="H94" i="1" s="1"/>
  <c r="H95" i="1" s="1"/>
  <c r="H96" i="1" s="1"/>
  <c r="H97" i="1" s="1"/>
  <c r="H98" i="1" s="1"/>
  <c r="I7" i="6"/>
  <c r="H82" i="1" s="1"/>
  <c r="H83" i="1" s="1"/>
  <c r="H84" i="1" s="1"/>
  <c r="H85" i="1" s="1"/>
  <c r="H86" i="1" s="1"/>
  <c r="I6" i="6"/>
  <c r="H70" i="1" s="1"/>
  <c r="H71" i="1" s="1"/>
  <c r="H72" i="1" s="1"/>
  <c r="H73" i="1" s="1"/>
  <c r="H74" i="1" s="1"/>
  <c r="I5" i="6"/>
  <c r="H58" i="1" s="1"/>
  <c r="H59" i="1" s="1"/>
  <c r="H60" i="1" s="1"/>
  <c r="H61" i="1" s="1"/>
  <c r="H62" i="1" s="1"/>
  <c r="I4" i="6"/>
  <c r="H46" i="1" s="1"/>
  <c r="H47" i="1" s="1"/>
  <c r="H48" i="1" s="1"/>
  <c r="H49" i="1" s="1"/>
  <c r="H50" i="1" s="1"/>
  <c r="H22" i="6"/>
  <c r="H262" i="5" s="1"/>
  <c r="H263" i="5" s="1"/>
  <c r="H264" i="5" s="1"/>
  <c r="H265" i="5" s="1"/>
  <c r="H266" i="5" s="1"/>
  <c r="H21" i="6"/>
  <c r="H250" i="5" s="1"/>
  <c r="H251" i="5" s="1"/>
  <c r="H252" i="5" s="1"/>
  <c r="H253" i="5" s="1"/>
  <c r="H254" i="5" s="1"/>
  <c r="H20" i="6"/>
  <c r="H238" i="5" s="1"/>
  <c r="H239" i="5" s="1"/>
  <c r="H240" i="5" s="1"/>
  <c r="H241" i="5" s="1"/>
  <c r="H242" i="5" s="1"/>
  <c r="H19" i="6"/>
  <c r="H226" i="5" s="1"/>
  <c r="H227" i="5" s="1"/>
  <c r="H228" i="5" s="1"/>
  <c r="H229" i="5" s="1"/>
  <c r="H230" i="5" s="1"/>
  <c r="H18" i="6"/>
  <c r="H214" i="5" s="1"/>
  <c r="H215" i="5" s="1"/>
  <c r="H216" i="5" s="1"/>
  <c r="H217" i="5" s="1"/>
  <c r="H218" i="5" s="1"/>
  <c r="H17" i="6"/>
  <c r="H202" i="5" s="1"/>
  <c r="H203" i="5" s="1"/>
  <c r="H204" i="5" s="1"/>
  <c r="H205" i="5" s="1"/>
  <c r="H206" i="5" s="1"/>
  <c r="H16" i="6"/>
  <c r="H190" i="5" s="1"/>
  <c r="H191" i="5" s="1"/>
  <c r="H192" i="5" s="1"/>
  <c r="H193" i="5" s="1"/>
  <c r="H194" i="5" s="1"/>
  <c r="H15" i="6"/>
  <c r="H178" i="5" s="1"/>
  <c r="H179" i="5" s="1"/>
  <c r="H180" i="5" s="1"/>
  <c r="H181" i="5" s="1"/>
  <c r="H182" i="5" s="1"/>
  <c r="H14" i="6"/>
  <c r="H166" i="5" s="1"/>
  <c r="H167" i="5" s="1"/>
  <c r="H168" i="5" s="1"/>
  <c r="H169" i="5" s="1"/>
  <c r="H170" i="5" s="1"/>
  <c r="H13" i="6"/>
  <c r="H154" i="5" s="1"/>
  <c r="H155" i="5" s="1"/>
  <c r="H156" i="5" s="1"/>
  <c r="H157" i="5" s="1"/>
  <c r="H158" i="5" s="1"/>
  <c r="H12" i="6"/>
  <c r="H142" i="5" s="1"/>
  <c r="H143" i="5" s="1"/>
  <c r="H144" i="5" s="1"/>
  <c r="H145" i="5" s="1"/>
  <c r="H146" i="5" s="1"/>
  <c r="H11" i="6"/>
  <c r="H130" i="5" s="1"/>
  <c r="H131" i="5" s="1"/>
  <c r="H132" i="5" s="1"/>
  <c r="H133" i="5" s="1"/>
  <c r="H134" i="5" s="1"/>
  <c r="H10" i="6"/>
  <c r="H118" i="5" s="1"/>
  <c r="H119" i="5" s="1"/>
  <c r="H120" i="5" s="1"/>
  <c r="H121" i="5" s="1"/>
  <c r="H122" i="5" s="1"/>
  <c r="H9" i="6"/>
  <c r="H106" i="5" s="1"/>
  <c r="H107" i="5" s="1"/>
  <c r="H108" i="5" s="1"/>
  <c r="H109" i="5" s="1"/>
  <c r="H110" i="5" s="1"/>
  <c r="H8" i="6"/>
  <c r="H94" i="5" s="1"/>
  <c r="H95" i="5" s="1"/>
  <c r="H96" i="5" s="1"/>
  <c r="H97" i="5" s="1"/>
  <c r="H98" i="5" s="1"/>
  <c r="H7" i="6"/>
  <c r="H82" i="5" s="1"/>
  <c r="H83" i="5" s="1"/>
  <c r="H84" i="5" s="1"/>
  <c r="H85" i="5" s="1"/>
  <c r="H86" i="5" s="1"/>
  <c r="H6" i="6"/>
  <c r="H70" i="5" s="1"/>
  <c r="H71" i="5" s="1"/>
  <c r="H72" i="5" s="1"/>
  <c r="H73" i="5" s="1"/>
  <c r="H74" i="5" s="1"/>
  <c r="H5" i="6"/>
  <c r="H58" i="5" s="1"/>
  <c r="H59" i="5" s="1"/>
  <c r="H60" i="5" s="1"/>
  <c r="H61" i="5" s="1"/>
  <c r="H62" i="5" s="1"/>
  <c r="H4" i="6"/>
  <c r="H46" i="5" s="1"/>
  <c r="H47" i="5" s="1"/>
  <c r="H48" i="5" s="1"/>
  <c r="H49" i="5" s="1"/>
  <c r="H50" i="5" s="1"/>
  <c r="F22" i="6"/>
  <c r="G262" i="2" s="1"/>
  <c r="B79" i="6"/>
  <c r="A79" i="6"/>
  <c r="F21" i="6"/>
  <c r="B78" i="6"/>
  <c r="A78" i="6"/>
  <c r="F20" i="6"/>
  <c r="G238" i="2" s="1"/>
  <c r="B77" i="6"/>
  <c r="A77" i="6"/>
  <c r="F19" i="6"/>
  <c r="B76" i="6"/>
  <c r="A76" i="6"/>
  <c r="F18" i="6"/>
  <c r="G214" i="2" s="1"/>
  <c r="B75" i="6"/>
  <c r="A75" i="6"/>
  <c r="F17" i="6"/>
  <c r="G202" i="2" s="1"/>
  <c r="B74" i="6"/>
  <c r="A74" i="6"/>
  <c r="F16" i="6"/>
  <c r="G190" i="2" s="1"/>
  <c r="G191" i="2" s="1"/>
  <c r="G192" i="2" s="1"/>
  <c r="G193" i="2" s="1"/>
  <c r="G194" i="2" s="1"/>
  <c r="B73" i="6"/>
  <c r="A73" i="6"/>
  <c r="F15" i="6"/>
  <c r="G178" i="2" s="1"/>
  <c r="G179" i="2" s="1"/>
  <c r="G180" i="2" s="1"/>
  <c r="G181" i="2" s="1"/>
  <c r="G182" i="2" s="1"/>
  <c r="B72" i="6"/>
  <c r="A72" i="6"/>
  <c r="F14" i="6"/>
  <c r="G166" i="2" s="1"/>
  <c r="G167" i="2" s="1"/>
  <c r="G168" i="2" s="1"/>
  <c r="G169" i="2" s="1"/>
  <c r="G170" i="2" s="1"/>
  <c r="B71" i="6"/>
  <c r="A71" i="6"/>
  <c r="F13" i="6"/>
  <c r="G154" i="2" s="1"/>
  <c r="G155" i="2" s="1"/>
  <c r="G156" i="2" s="1"/>
  <c r="G157" i="2" s="1"/>
  <c r="G158" i="2" s="1"/>
  <c r="B70" i="6"/>
  <c r="A70" i="6"/>
  <c r="F12" i="6"/>
  <c r="G142" i="2" s="1"/>
  <c r="G143" i="2" s="1"/>
  <c r="G144" i="2" s="1"/>
  <c r="G145" i="2" s="1"/>
  <c r="G146" i="2" s="1"/>
  <c r="B69" i="6"/>
  <c r="A69" i="6"/>
  <c r="F11" i="6"/>
  <c r="G130" i="2" s="1"/>
  <c r="G131" i="2" s="1"/>
  <c r="G132" i="2" s="1"/>
  <c r="G133" i="2" s="1"/>
  <c r="G134" i="2" s="1"/>
  <c r="B68" i="6"/>
  <c r="A68" i="6"/>
  <c r="F10" i="6"/>
  <c r="G118" i="2" s="1"/>
  <c r="G119" i="2" s="1"/>
  <c r="G120" i="2" s="1"/>
  <c r="G121" i="2" s="1"/>
  <c r="G122" i="2" s="1"/>
  <c r="B67" i="6"/>
  <c r="A67" i="6"/>
  <c r="F9" i="6"/>
  <c r="G106" i="2" s="1"/>
  <c r="G107" i="2" s="1"/>
  <c r="G108" i="2" s="1"/>
  <c r="G109" i="2" s="1"/>
  <c r="G110" i="2" s="1"/>
  <c r="B66" i="6"/>
  <c r="A66" i="6"/>
  <c r="F8" i="6"/>
  <c r="G94" i="2" s="1"/>
  <c r="G95" i="2" s="1"/>
  <c r="G96" i="2" s="1"/>
  <c r="G97" i="2" s="1"/>
  <c r="G98" i="2" s="1"/>
  <c r="B65" i="6"/>
  <c r="A65" i="6"/>
  <c r="F7" i="6"/>
  <c r="G82" i="2" s="1"/>
  <c r="G83" i="2" s="1"/>
  <c r="G84" i="2" s="1"/>
  <c r="G85" i="2" s="1"/>
  <c r="G86" i="2" s="1"/>
  <c r="B64" i="6"/>
  <c r="A64" i="6"/>
  <c r="F6" i="6"/>
  <c r="G70" i="2" s="1"/>
  <c r="G71" i="2" s="1"/>
  <c r="G72" i="2" s="1"/>
  <c r="G73" i="2" s="1"/>
  <c r="G74" i="2" s="1"/>
  <c r="B63" i="6"/>
  <c r="A63" i="6"/>
  <c r="F5" i="6"/>
  <c r="G58" i="2" s="1"/>
  <c r="G59" i="2" s="1"/>
  <c r="G60" i="2" s="1"/>
  <c r="G61" i="2" s="1"/>
  <c r="G62" i="2" s="1"/>
  <c r="B62" i="6"/>
  <c r="A62" i="6"/>
  <c r="F4" i="6"/>
  <c r="G46" i="2" s="1"/>
  <c r="G47" i="2" s="1"/>
  <c r="G48" i="2" s="1"/>
  <c r="G49" i="2" s="1"/>
  <c r="G50" i="2" s="1"/>
  <c r="B61" i="6"/>
  <c r="A61" i="6"/>
  <c r="E22" i="6"/>
  <c r="B60" i="6"/>
  <c r="A60" i="6"/>
  <c r="E21" i="6"/>
  <c r="G250" i="4" s="1"/>
  <c r="B59" i="6"/>
  <c r="A59" i="6"/>
  <c r="E20" i="6"/>
  <c r="G238" i="4" s="1"/>
  <c r="B58" i="6"/>
  <c r="A58" i="6"/>
  <c r="E19" i="6"/>
  <c r="G226" i="4" s="1"/>
  <c r="B57" i="6"/>
  <c r="A57" i="6"/>
  <c r="E18" i="6"/>
  <c r="G214" i="4" s="1"/>
  <c r="B56" i="6"/>
  <c r="A56" i="6"/>
  <c r="E17" i="6"/>
  <c r="B55" i="6"/>
  <c r="A55" i="6"/>
  <c r="E16" i="6"/>
  <c r="G190" i="4" s="1"/>
  <c r="G191" i="4" s="1"/>
  <c r="G192" i="4" s="1"/>
  <c r="G193" i="4" s="1"/>
  <c r="G194" i="4" s="1"/>
  <c r="B54" i="6"/>
  <c r="A54" i="6"/>
  <c r="E15" i="6"/>
  <c r="G178" i="4" s="1"/>
  <c r="G179" i="4" s="1"/>
  <c r="G180" i="4" s="1"/>
  <c r="G181" i="4" s="1"/>
  <c r="G182" i="4" s="1"/>
  <c r="B53" i="6"/>
  <c r="E14" i="6"/>
  <c r="G166" i="4" s="1"/>
  <c r="G167" i="4" s="1"/>
  <c r="G168" i="4" s="1"/>
  <c r="G169" i="4" s="1"/>
  <c r="G170" i="4" s="1"/>
  <c r="B52" i="6"/>
  <c r="E13" i="6"/>
  <c r="G154" i="4" s="1"/>
  <c r="G155" i="4" s="1"/>
  <c r="G156" i="4" s="1"/>
  <c r="G157" i="4" s="1"/>
  <c r="G158" i="4" s="1"/>
  <c r="B51" i="6"/>
  <c r="E12" i="6"/>
  <c r="G142" i="4" s="1"/>
  <c r="G143" i="4" s="1"/>
  <c r="G144" i="4" s="1"/>
  <c r="G145" i="4" s="1"/>
  <c r="G146" i="4" s="1"/>
  <c r="B50" i="6"/>
  <c r="E11" i="6"/>
  <c r="G130" i="4" s="1"/>
  <c r="G131" i="4" s="1"/>
  <c r="G132" i="4" s="1"/>
  <c r="G133" i="4" s="1"/>
  <c r="G134" i="4" s="1"/>
  <c r="B49" i="6"/>
  <c r="E10" i="6"/>
  <c r="G118" i="4" s="1"/>
  <c r="G119" i="4" s="1"/>
  <c r="G120" i="4" s="1"/>
  <c r="G121" i="4" s="1"/>
  <c r="G122" i="4" s="1"/>
  <c r="B48" i="6"/>
  <c r="E9" i="6"/>
  <c r="G106" i="4" s="1"/>
  <c r="G107" i="4" s="1"/>
  <c r="G108" i="4" s="1"/>
  <c r="G109" i="4" s="1"/>
  <c r="G110" i="4" s="1"/>
  <c r="B47" i="6"/>
  <c r="E8" i="6"/>
  <c r="G94" i="4" s="1"/>
  <c r="G95" i="4" s="1"/>
  <c r="G96" i="4" s="1"/>
  <c r="G97" i="4" s="1"/>
  <c r="G98" i="4" s="1"/>
  <c r="B46" i="6"/>
  <c r="E7" i="6"/>
  <c r="G82" i="4" s="1"/>
  <c r="G83" i="4" s="1"/>
  <c r="G84" i="4" s="1"/>
  <c r="G85" i="4" s="1"/>
  <c r="G86" i="4" s="1"/>
  <c r="B45" i="6"/>
  <c r="E6" i="6"/>
  <c r="G70" i="4" s="1"/>
  <c r="G71" i="4" s="1"/>
  <c r="G72" i="4" s="1"/>
  <c r="G73" i="4" s="1"/>
  <c r="G74" i="4" s="1"/>
  <c r="B44" i="6"/>
  <c r="E5" i="6"/>
  <c r="G58" i="4" s="1"/>
  <c r="G59" i="4" s="1"/>
  <c r="G60" i="4" s="1"/>
  <c r="G61" i="4" s="1"/>
  <c r="G62" i="4" s="1"/>
  <c r="B43" i="6"/>
  <c r="E4" i="6"/>
  <c r="G46" i="4" s="1"/>
  <c r="G47" i="4" s="1"/>
  <c r="G48" i="4" s="1"/>
  <c r="G49" i="4" s="1"/>
  <c r="G50" i="4" s="1"/>
  <c r="B42" i="6"/>
  <c r="D22" i="6"/>
  <c r="G262" i="1" s="1"/>
  <c r="B41" i="6"/>
  <c r="D21" i="6"/>
  <c r="G250" i="1" s="1"/>
  <c r="B40" i="6"/>
  <c r="D20" i="6"/>
  <c r="G238" i="1" s="1"/>
  <c r="B39" i="6"/>
  <c r="D19" i="6"/>
  <c r="G226" i="1" s="1"/>
  <c r="B38" i="6"/>
  <c r="D18" i="6"/>
  <c r="G214" i="1" s="1"/>
  <c r="B37" i="6"/>
  <c r="D17" i="6"/>
  <c r="G202" i="1" s="1"/>
  <c r="B36" i="6"/>
  <c r="D16" i="6"/>
  <c r="G190" i="1" s="1"/>
  <c r="G191" i="1" s="1"/>
  <c r="G192" i="1" s="1"/>
  <c r="G193" i="1" s="1"/>
  <c r="G194" i="1" s="1"/>
  <c r="B35" i="6"/>
  <c r="D15" i="6"/>
  <c r="G178" i="1" s="1"/>
  <c r="G179" i="1" s="1"/>
  <c r="G180" i="1" s="1"/>
  <c r="G181" i="1" s="1"/>
  <c r="G182" i="1" s="1"/>
  <c r="B34" i="6"/>
  <c r="D14" i="6"/>
  <c r="G166" i="1" s="1"/>
  <c r="G167" i="1" s="1"/>
  <c r="G168" i="1" s="1"/>
  <c r="G169" i="1" s="1"/>
  <c r="G170" i="1" s="1"/>
  <c r="B33" i="6"/>
  <c r="D13" i="6"/>
  <c r="G154" i="1" s="1"/>
  <c r="G155" i="1" s="1"/>
  <c r="G156" i="1" s="1"/>
  <c r="G157" i="1" s="1"/>
  <c r="G158" i="1" s="1"/>
  <c r="B32" i="6"/>
  <c r="D12" i="6"/>
  <c r="G142" i="1" s="1"/>
  <c r="B31" i="6"/>
  <c r="D11" i="6"/>
  <c r="G130" i="1" s="1"/>
  <c r="B30" i="6"/>
  <c r="D10" i="6"/>
  <c r="G118" i="1" s="1"/>
  <c r="B29" i="6"/>
  <c r="D9" i="6"/>
  <c r="G106" i="1" s="1"/>
  <c r="G107" i="1" s="1"/>
  <c r="G108" i="1" s="1"/>
  <c r="G109" i="1" s="1"/>
  <c r="G110" i="1" s="1"/>
  <c r="B28" i="6"/>
  <c r="D8" i="6"/>
  <c r="G94" i="1" s="1"/>
  <c r="G95" i="1" s="1"/>
  <c r="G96" i="1" s="1"/>
  <c r="G97" i="1" s="1"/>
  <c r="G98" i="1" s="1"/>
  <c r="B27" i="6"/>
  <c r="D7" i="6"/>
  <c r="G82" i="1" s="1"/>
  <c r="G83" i="1" s="1"/>
  <c r="G84" i="1" s="1"/>
  <c r="G85" i="1" s="1"/>
  <c r="G86" i="1" s="1"/>
  <c r="B26" i="6"/>
  <c r="D6" i="6"/>
  <c r="G70" i="1" s="1"/>
  <c r="G71" i="1" s="1"/>
  <c r="G72" i="1" s="1"/>
  <c r="G73" i="1" s="1"/>
  <c r="G74" i="1" s="1"/>
  <c r="B25" i="6"/>
  <c r="D5" i="6"/>
  <c r="G58" i="1" s="1"/>
  <c r="G59" i="1" s="1"/>
  <c r="G60" i="1" s="1"/>
  <c r="G61" i="1" s="1"/>
  <c r="G62" i="1" s="1"/>
  <c r="B24" i="6"/>
  <c r="D4" i="6"/>
  <c r="G46" i="1" s="1"/>
  <c r="G47" i="1" s="1"/>
  <c r="G48" i="1" s="1"/>
  <c r="G49" i="1" s="1"/>
  <c r="G50" i="1" s="1"/>
  <c r="B23" i="6"/>
  <c r="C22" i="6"/>
  <c r="G262" i="5" s="1"/>
  <c r="G263" i="5" s="1"/>
  <c r="G264" i="5" s="1"/>
  <c r="G265" i="5" s="1"/>
  <c r="G266" i="5" s="1"/>
  <c r="B22" i="6"/>
  <c r="C21" i="6"/>
  <c r="G250" i="5" s="1"/>
  <c r="G251" i="5" s="1"/>
  <c r="G252" i="5" s="1"/>
  <c r="G253" i="5" s="1"/>
  <c r="G254" i="5" s="1"/>
  <c r="B21" i="6"/>
  <c r="C20" i="6"/>
  <c r="G238" i="5" s="1"/>
  <c r="G239" i="5" s="1"/>
  <c r="G240" i="5" s="1"/>
  <c r="G241" i="5" s="1"/>
  <c r="G242" i="5" s="1"/>
  <c r="B20" i="6"/>
  <c r="C19" i="6"/>
  <c r="G226" i="5" s="1"/>
  <c r="G227" i="5" s="1"/>
  <c r="G228" i="5" s="1"/>
  <c r="G229" i="5" s="1"/>
  <c r="G230" i="5" s="1"/>
  <c r="B19" i="6"/>
  <c r="C18" i="6"/>
  <c r="G214" i="5" s="1"/>
  <c r="G215" i="5" s="1"/>
  <c r="G216" i="5" s="1"/>
  <c r="G217" i="5" s="1"/>
  <c r="G218" i="5" s="1"/>
  <c r="B18" i="6"/>
  <c r="C17" i="6"/>
  <c r="G202" i="5" s="1"/>
  <c r="G203" i="5" s="1"/>
  <c r="G204" i="5" s="1"/>
  <c r="G205" i="5" s="1"/>
  <c r="G206" i="5" s="1"/>
  <c r="B17" i="6"/>
  <c r="C16" i="6"/>
  <c r="B16" i="6"/>
  <c r="C15" i="6"/>
  <c r="B15" i="6"/>
  <c r="C14" i="6"/>
  <c r="B14" i="6"/>
  <c r="C13" i="6"/>
  <c r="B13" i="6"/>
  <c r="C12" i="6"/>
  <c r="G142" i="5" s="1"/>
  <c r="G143" i="5" s="1"/>
  <c r="G144" i="5" s="1"/>
  <c r="G145" i="5" s="1"/>
  <c r="G146" i="5" s="1"/>
  <c r="B12" i="6"/>
  <c r="C11" i="6"/>
  <c r="G130" i="5" s="1"/>
  <c r="G131" i="5" s="1"/>
  <c r="G132" i="5" s="1"/>
  <c r="G133" i="5" s="1"/>
  <c r="G134" i="5" s="1"/>
  <c r="B11" i="6"/>
  <c r="C10" i="6"/>
  <c r="G118" i="5" s="1"/>
  <c r="G119" i="5" s="1"/>
  <c r="G120" i="5" s="1"/>
  <c r="G121" i="5" s="1"/>
  <c r="G122" i="5" s="1"/>
  <c r="B10" i="6"/>
  <c r="C9" i="6"/>
  <c r="G106" i="5" s="1"/>
  <c r="G107" i="5" s="1"/>
  <c r="G108" i="5" s="1"/>
  <c r="G109" i="5" s="1"/>
  <c r="G110" i="5" s="1"/>
  <c r="B9" i="6"/>
  <c r="C8" i="6"/>
  <c r="G94" i="5" s="1"/>
  <c r="G95" i="5" s="1"/>
  <c r="G96" i="5" s="1"/>
  <c r="G97" i="5" s="1"/>
  <c r="G98" i="5" s="1"/>
  <c r="B8" i="6"/>
  <c r="C7" i="6"/>
  <c r="G82" i="5" s="1"/>
  <c r="G83" i="5" s="1"/>
  <c r="G84" i="5" s="1"/>
  <c r="G85" i="5" s="1"/>
  <c r="G86" i="5" s="1"/>
  <c r="B7" i="6"/>
  <c r="C6" i="6"/>
  <c r="G70" i="5" s="1"/>
  <c r="G71" i="5" s="1"/>
  <c r="G72" i="5" s="1"/>
  <c r="G73" i="5" s="1"/>
  <c r="G74" i="5" s="1"/>
  <c r="B6" i="6"/>
  <c r="C5" i="6"/>
  <c r="G58" i="5" s="1"/>
  <c r="G59" i="5" s="1"/>
  <c r="G60" i="5" s="1"/>
  <c r="G61" i="5" s="1"/>
  <c r="G62" i="5" s="1"/>
  <c r="B5" i="6"/>
  <c r="C4" i="6"/>
  <c r="G46" i="5" s="1"/>
  <c r="G47" i="5" s="1"/>
  <c r="G48" i="5" s="1"/>
  <c r="G49" i="5" s="1"/>
  <c r="G50" i="5" s="1"/>
  <c r="B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G239" i="1" l="1"/>
  <c r="G240" i="1" s="1"/>
  <c r="G241" i="1" s="1"/>
  <c r="G242" i="1" s="1"/>
  <c r="G226" i="2"/>
  <c r="G227" i="2" s="1"/>
  <c r="G228" i="2" s="1"/>
  <c r="G229" i="2" s="1"/>
  <c r="G230" i="2" s="1"/>
  <c r="G250" i="2"/>
  <c r="G251" i="2" s="1"/>
  <c r="G252" i="2" s="1"/>
  <c r="G253" i="2" s="1"/>
  <c r="G254" i="2" s="1"/>
  <c r="G262" i="4"/>
  <c r="G263" i="4" s="1"/>
  <c r="G264" i="4" s="1"/>
  <c r="G265" i="4" s="1"/>
  <c r="G266" i="4" s="1"/>
  <c r="G215" i="1"/>
  <c r="G216" i="1" s="1"/>
  <c r="G217" i="1" s="1"/>
  <c r="G218" i="1" s="1"/>
  <c r="G263" i="1"/>
  <c r="G264" i="1" s="1"/>
  <c r="G265" i="1" s="1"/>
  <c r="G266" i="1" s="1"/>
  <c r="G239" i="2"/>
  <c r="G240" i="2" s="1"/>
  <c r="G241" i="2" s="1"/>
  <c r="G242" i="2" s="1"/>
  <c r="G202" i="4"/>
  <c r="G203" i="4" s="1"/>
  <c r="G204" i="4" s="1"/>
  <c r="G205" i="4" s="1"/>
  <c r="G206" i="4" s="1"/>
  <c r="G263" i="2"/>
  <c r="G264" i="2" s="1"/>
  <c r="G265" i="2" s="1"/>
  <c r="G266" i="2" s="1"/>
  <c r="G215" i="2"/>
  <c r="G216" i="2" s="1"/>
  <c r="G217" i="2" s="1"/>
  <c r="G218" i="2" s="1"/>
  <c r="G203" i="2"/>
  <c r="G204" i="2" s="1"/>
  <c r="G205" i="2" s="1"/>
  <c r="G206" i="2" s="1"/>
  <c r="G239" i="4"/>
  <c r="G240" i="4" s="1"/>
  <c r="G241" i="4" s="1"/>
  <c r="G242" i="4" s="1"/>
  <c r="G251" i="4"/>
  <c r="G252" i="4" s="1"/>
  <c r="G253" i="4" s="1"/>
  <c r="G254" i="4" s="1"/>
  <c r="G227" i="4"/>
  <c r="G228" i="4" s="1"/>
  <c r="G229" i="4" s="1"/>
  <c r="G230" i="4" s="1"/>
  <c r="G215" i="4"/>
  <c r="G216" i="4" s="1"/>
  <c r="G217" i="4" s="1"/>
  <c r="G218" i="4" s="1"/>
  <c r="G251" i="1"/>
  <c r="G252" i="1" s="1"/>
  <c r="G253" i="1" s="1"/>
  <c r="G254" i="1" s="1"/>
  <c r="G227" i="1"/>
  <c r="G228" i="1" s="1"/>
  <c r="G229" i="1" s="1"/>
  <c r="G230" i="1" s="1"/>
  <c r="G203" i="1"/>
  <c r="G204" i="1" s="1"/>
  <c r="G205" i="1" s="1"/>
  <c r="G206" i="1" s="1"/>
  <c r="G143" i="1"/>
  <c r="G144" i="1" s="1"/>
  <c r="G145" i="1" s="1"/>
  <c r="G146" i="1" s="1"/>
  <c r="G131" i="1"/>
  <c r="G132" i="1" s="1"/>
  <c r="G133" i="1" s="1"/>
  <c r="G134" i="1" s="1"/>
  <c r="G119" i="1"/>
  <c r="G120" i="1" s="1"/>
  <c r="G121" i="1" s="1"/>
  <c r="G122" i="1" s="1"/>
  <c r="F268" i="4" l="1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267" i="5"/>
  <c r="E267" i="5"/>
  <c r="F266" i="5"/>
  <c r="E266" i="5"/>
  <c r="F265" i="5"/>
  <c r="E265" i="5"/>
  <c r="F264" i="5"/>
  <c r="E264" i="5"/>
  <c r="F263" i="5"/>
  <c r="E263" i="5"/>
  <c r="F262" i="5"/>
  <c r="E262" i="5"/>
  <c r="F261" i="5"/>
  <c r="E261" i="5"/>
  <c r="F260" i="5"/>
  <c r="E260" i="5"/>
  <c r="F259" i="5"/>
  <c r="E259" i="5"/>
  <c r="F258" i="5"/>
  <c r="E258" i="5"/>
  <c r="F257" i="5"/>
  <c r="E257" i="5"/>
  <c r="F256" i="5"/>
  <c r="E256" i="5"/>
  <c r="F255" i="5"/>
  <c r="E255" i="5"/>
  <c r="F254" i="5"/>
  <c r="E254" i="5"/>
  <c r="F253" i="5"/>
  <c r="E253" i="5"/>
  <c r="F252" i="5"/>
  <c r="E252" i="5"/>
  <c r="F251" i="5"/>
  <c r="E251" i="5"/>
  <c r="F250" i="5"/>
  <c r="E250" i="5"/>
  <c r="F249" i="5"/>
  <c r="E249" i="5"/>
  <c r="F248" i="5"/>
  <c r="E248" i="5"/>
  <c r="F247" i="5"/>
  <c r="E247" i="5"/>
  <c r="F246" i="5"/>
  <c r="E246" i="5"/>
  <c r="F245" i="5"/>
  <c r="E245" i="5"/>
  <c r="F244" i="5"/>
  <c r="E244" i="5"/>
  <c r="F243" i="5"/>
  <c r="E243" i="5"/>
  <c r="F242" i="5"/>
  <c r="E242" i="5"/>
  <c r="F241" i="5"/>
  <c r="E241" i="5"/>
  <c r="F240" i="5"/>
  <c r="E240" i="5"/>
  <c r="F239" i="5"/>
  <c r="E239" i="5"/>
  <c r="F238" i="5"/>
  <c r="E238" i="5"/>
  <c r="F237" i="5"/>
  <c r="E237" i="5"/>
  <c r="F236" i="5"/>
  <c r="E236" i="5"/>
  <c r="F235" i="5"/>
  <c r="E235" i="5"/>
  <c r="F234" i="5"/>
  <c r="E234" i="5"/>
  <c r="F233" i="5"/>
  <c r="E233" i="5"/>
  <c r="F232" i="5"/>
  <c r="E232" i="5"/>
  <c r="F231" i="5"/>
  <c r="E231" i="5"/>
  <c r="F230" i="5"/>
  <c r="E230" i="5"/>
  <c r="F229" i="5"/>
  <c r="E229" i="5"/>
  <c r="F228" i="5"/>
  <c r="E228" i="5"/>
  <c r="F227" i="5"/>
  <c r="E227" i="5"/>
  <c r="F226" i="5"/>
  <c r="E226" i="5"/>
  <c r="F225" i="5"/>
  <c r="E225" i="5"/>
  <c r="F224" i="5"/>
  <c r="E224" i="5"/>
  <c r="F223" i="5"/>
  <c r="E223" i="5"/>
  <c r="F222" i="5"/>
  <c r="E222" i="5"/>
  <c r="F221" i="5"/>
  <c r="E221" i="5"/>
  <c r="F220" i="5"/>
  <c r="E220" i="5"/>
  <c r="F219" i="5"/>
  <c r="E219" i="5"/>
  <c r="F218" i="5"/>
  <c r="E218" i="5"/>
  <c r="F217" i="5"/>
  <c r="E217" i="5"/>
  <c r="F216" i="5"/>
  <c r="E216" i="5"/>
  <c r="F215" i="5"/>
  <c r="E215" i="5"/>
  <c r="F214" i="5"/>
  <c r="E214" i="5"/>
  <c r="F213" i="5"/>
  <c r="E213" i="5"/>
  <c r="F212" i="5"/>
  <c r="E212" i="5"/>
  <c r="F211" i="5"/>
  <c r="E211" i="5"/>
  <c r="F210" i="5"/>
  <c r="E210" i="5"/>
  <c r="F209" i="5"/>
  <c r="E209" i="5"/>
  <c r="F208" i="5"/>
  <c r="E208" i="5"/>
  <c r="F207" i="5"/>
  <c r="E207" i="5"/>
  <c r="F206" i="5"/>
  <c r="E206" i="5"/>
  <c r="F205" i="5"/>
  <c r="E205" i="5"/>
  <c r="F204" i="5"/>
  <c r="E204" i="5"/>
  <c r="F203" i="5"/>
  <c r="E203" i="5"/>
  <c r="F202" i="5"/>
  <c r="E202" i="5"/>
  <c r="F201" i="5"/>
  <c r="E201" i="5"/>
  <c r="F200" i="5"/>
  <c r="E200" i="5"/>
  <c r="F199" i="5"/>
  <c r="E199" i="5"/>
  <c r="F198" i="5"/>
  <c r="E198" i="5"/>
  <c r="F197" i="5"/>
  <c r="E197" i="5"/>
  <c r="F196" i="5"/>
  <c r="E196" i="5"/>
  <c r="F195" i="5"/>
  <c r="E195" i="5"/>
  <c r="F194" i="5"/>
  <c r="E194" i="5"/>
  <c r="F193" i="5"/>
  <c r="E193" i="5"/>
  <c r="F192" i="5"/>
  <c r="E192" i="5"/>
  <c r="F191" i="5"/>
  <c r="E191" i="5"/>
  <c r="F190" i="5"/>
  <c r="E190" i="5"/>
  <c r="F189" i="5"/>
  <c r="E189" i="5"/>
  <c r="F188" i="5"/>
  <c r="E188" i="5"/>
  <c r="F187" i="5"/>
  <c r="E187" i="5"/>
  <c r="F186" i="5"/>
  <c r="E186" i="5"/>
  <c r="F185" i="5"/>
  <c r="E185" i="5"/>
  <c r="F184" i="5"/>
  <c r="E184" i="5"/>
  <c r="F183" i="5"/>
  <c r="E183" i="5"/>
  <c r="F182" i="5"/>
  <c r="E182" i="5"/>
  <c r="F181" i="5"/>
  <c r="E181" i="5"/>
  <c r="F180" i="5"/>
  <c r="E180" i="5"/>
  <c r="F179" i="5"/>
  <c r="E179" i="5"/>
  <c r="F178" i="5"/>
  <c r="E178" i="5"/>
  <c r="F177" i="5"/>
  <c r="E177" i="5"/>
  <c r="F176" i="5"/>
  <c r="E176" i="5"/>
  <c r="F175" i="5"/>
  <c r="E175" i="5"/>
  <c r="F174" i="5"/>
  <c r="E174" i="5"/>
  <c r="F173" i="5"/>
  <c r="E173" i="5"/>
  <c r="F172" i="5"/>
  <c r="E172" i="5"/>
  <c r="F171" i="5"/>
  <c r="E171" i="5"/>
  <c r="F170" i="5"/>
  <c r="E170" i="5"/>
  <c r="F169" i="5"/>
  <c r="E169" i="5"/>
  <c r="F168" i="5"/>
  <c r="E168" i="5"/>
  <c r="F167" i="5"/>
  <c r="E167" i="5"/>
  <c r="F166" i="5"/>
  <c r="E166" i="5"/>
  <c r="F165" i="5"/>
  <c r="E165" i="5"/>
  <c r="F164" i="5"/>
  <c r="E164" i="5"/>
  <c r="F163" i="5"/>
  <c r="E163" i="5"/>
  <c r="F162" i="5"/>
  <c r="E162" i="5"/>
  <c r="F161" i="5"/>
  <c r="E161" i="5"/>
  <c r="F160" i="5"/>
  <c r="E160" i="5"/>
  <c r="F159" i="5"/>
  <c r="E159" i="5"/>
  <c r="F158" i="5"/>
  <c r="E158" i="5"/>
  <c r="F157" i="5"/>
  <c r="E157" i="5"/>
  <c r="F156" i="5"/>
  <c r="E156" i="5"/>
  <c r="F155" i="5"/>
  <c r="E155" i="5"/>
  <c r="F154" i="5"/>
  <c r="E154" i="5"/>
  <c r="F153" i="5"/>
  <c r="E153" i="5"/>
  <c r="F152" i="5"/>
  <c r="E152" i="5"/>
  <c r="F151" i="5"/>
  <c r="E151" i="5"/>
  <c r="F150" i="5"/>
  <c r="E150" i="5"/>
  <c r="F149" i="5"/>
  <c r="E149" i="5"/>
  <c r="F148" i="5"/>
  <c r="E148" i="5"/>
  <c r="F147" i="5"/>
  <c r="E147" i="5"/>
  <c r="F146" i="5"/>
  <c r="E146" i="5"/>
  <c r="F145" i="5"/>
  <c r="E145" i="5"/>
  <c r="F144" i="5"/>
  <c r="E144" i="5"/>
  <c r="F143" i="5"/>
  <c r="E143" i="5"/>
  <c r="F142" i="5"/>
  <c r="E142" i="5"/>
  <c r="F141" i="5"/>
  <c r="E141" i="5"/>
  <c r="F140" i="5"/>
  <c r="E140" i="5"/>
  <c r="F139" i="5"/>
  <c r="E139" i="5"/>
  <c r="F138" i="5"/>
  <c r="E138" i="5"/>
  <c r="F137" i="5"/>
  <c r="E137" i="5"/>
  <c r="F136" i="5"/>
  <c r="E136" i="5"/>
  <c r="F135" i="5"/>
  <c r="E135" i="5"/>
  <c r="F134" i="5"/>
  <c r="E134" i="5"/>
  <c r="F133" i="5"/>
  <c r="E133" i="5"/>
  <c r="F132" i="5"/>
  <c r="E132" i="5"/>
  <c r="F131" i="5"/>
  <c r="E131" i="5"/>
  <c r="F130" i="5"/>
  <c r="E130" i="5"/>
  <c r="F129" i="5"/>
  <c r="E129" i="5"/>
  <c r="F128" i="5"/>
  <c r="E128" i="5"/>
  <c r="F127" i="5"/>
  <c r="E127" i="5"/>
  <c r="F126" i="5"/>
  <c r="E126" i="5"/>
  <c r="F125" i="5"/>
  <c r="E125" i="5"/>
  <c r="F124" i="5"/>
  <c r="E124" i="5"/>
  <c r="F123" i="5"/>
  <c r="E123" i="5"/>
  <c r="F122" i="5"/>
  <c r="E122" i="5"/>
  <c r="F121" i="5"/>
  <c r="E121" i="5"/>
  <c r="F120" i="5"/>
  <c r="E120" i="5"/>
  <c r="F119" i="5"/>
  <c r="E119" i="5"/>
  <c r="F118" i="5"/>
  <c r="E118" i="5"/>
  <c r="F117" i="5"/>
  <c r="E117" i="5"/>
  <c r="F116" i="5"/>
  <c r="E116" i="5"/>
  <c r="F115" i="5"/>
  <c r="E115" i="5"/>
  <c r="F114" i="5"/>
  <c r="E114" i="5"/>
  <c r="F113" i="5"/>
  <c r="E113" i="5"/>
  <c r="F112" i="5"/>
  <c r="E112" i="5"/>
  <c r="F111" i="5"/>
  <c r="E111" i="5"/>
  <c r="F110" i="5"/>
  <c r="E110" i="5"/>
  <c r="F109" i="5"/>
  <c r="E109" i="5"/>
  <c r="F108" i="5"/>
  <c r="E108" i="5"/>
  <c r="F107" i="5"/>
  <c r="E107" i="5"/>
  <c r="F106" i="5"/>
  <c r="E106" i="5"/>
  <c r="F105" i="5"/>
  <c r="E105" i="5"/>
  <c r="F104" i="5"/>
  <c r="E104" i="5"/>
  <c r="F103" i="5"/>
  <c r="E103" i="5"/>
  <c r="F102" i="5"/>
  <c r="E102" i="5"/>
  <c r="F101" i="5"/>
  <c r="E101" i="5"/>
  <c r="F100" i="5"/>
  <c r="E100" i="5"/>
  <c r="F99" i="5"/>
  <c r="E99" i="5"/>
  <c r="F98" i="5"/>
  <c r="E98" i="5"/>
  <c r="F97" i="5"/>
  <c r="E97" i="5"/>
  <c r="F96" i="5"/>
  <c r="E96" i="5"/>
  <c r="F95" i="5"/>
  <c r="E95" i="5"/>
  <c r="F94" i="5"/>
  <c r="E94" i="5"/>
  <c r="F93" i="5"/>
  <c r="E93" i="5"/>
  <c r="F92" i="5"/>
  <c r="E92" i="5"/>
  <c r="F91" i="5"/>
  <c r="E91" i="5"/>
  <c r="F90" i="5"/>
  <c r="E90" i="5"/>
  <c r="F89" i="5"/>
  <c r="E89" i="5"/>
  <c r="F88" i="5"/>
  <c r="E88" i="5"/>
  <c r="F87" i="5"/>
  <c r="E87" i="5"/>
  <c r="F86" i="5"/>
  <c r="E86" i="5"/>
  <c r="F85" i="5"/>
  <c r="E85" i="5"/>
  <c r="F84" i="5"/>
  <c r="E84" i="5"/>
  <c r="F83" i="5"/>
  <c r="E83" i="5"/>
  <c r="F82" i="5"/>
  <c r="E82" i="5"/>
  <c r="F81" i="5"/>
  <c r="E81" i="5"/>
  <c r="F80" i="5"/>
  <c r="E80" i="5"/>
  <c r="F79" i="5"/>
  <c r="E79" i="5"/>
  <c r="F78" i="5"/>
  <c r="E78" i="5"/>
  <c r="F77" i="5"/>
  <c r="E77" i="5"/>
  <c r="F76" i="5"/>
  <c r="E76" i="5"/>
  <c r="F75" i="5"/>
  <c r="E75" i="5"/>
  <c r="F74" i="5"/>
  <c r="E74" i="5"/>
  <c r="F73" i="5"/>
  <c r="E73" i="5"/>
  <c r="F72" i="5"/>
  <c r="E72" i="5"/>
  <c r="F71" i="5"/>
  <c r="E71" i="5"/>
  <c r="F70" i="5"/>
  <c r="E70" i="5"/>
  <c r="F69" i="5"/>
  <c r="E69" i="5"/>
  <c r="F68" i="5"/>
  <c r="E68" i="5"/>
  <c r="F67" i="5"/>
  <c r="E67" i="5"/>
  <c r="F66" i="5"/>
  <c r="E66" i="5"/>
  <c r="F65" i="5"/>
  <c r="E65" i="5"/>
  <c r="F64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F57" i="5"/>
  <c r="E57" i="5"/>
  <c r="F56" i="5"/>
  <c r="E56" i="5"/>
  <c r="F55" i="5"/>
  <c r="E55" i="5"/>
  <c r="F54" i="5"/>
  <c r="E54" i="5"/>
  <c r="F53" i="5"/>
  <c r="E53" i="5"/>
  <c r="F52" i="5"/>
  <c r="E52" i="5"/>
  <c r="F51" i="5"/>
  <c r="E51" i="5"/>
  <c r="F50" i="5"/>
  <c r="E50" i="5"/>
  <c r="F49" i="5"/>
  <c r="E49" i="5"/>
  <c r="F48" i="5"/>
  <c r="E48" i="5"/>
  <c r="F47" i="5"/>
  <c r="E47" i="5"/>
  <c r="F46" i="5"/>
  <c r="E46" i="5"/>
  <c r="F45" i="5"/>
  <c r="E45" i="5"/>
  <c r="F44" i="5"/>
  <c r="E44" i="5"/>
  <c r="F43" i="5"/>
  <c r="E43" i="5"/>
  <c r="F268" i="1" l="1"/>
  <c r="E268" i="1"/>
  <c r="F267" i="1"/>
  <c r="E267" i="1"/>
  <c r="F266" i="1"/>
  <c r="E266" i="1"/>
  <c r="F265" i="1"/>
  <c r="E265" i="1"/>
  <c r="F264" i="1"/>
  <c r="E264" i="1"/>
  <c r="F263" i="1"/>
  <c r="E263" i="1"/>
  <c r="F262" i="1"/>
  <c r="E262" i="1"/>
  <c r="F261" i="1"/>
  <c r="E261" i="1"/>
  <c r="F260" i="1"/>
  <c r="E260" i="1"/>
  <c r="F259" i="1"/>
  <c r="E259" i="1"/>
  <c r="F258" i="1"/>
  <c r="E258" i="1"/>
  <c r="F257" i="1"/>
  <c r="E257" i="1"/>
  <c r="F256" i="1"/>
  <c r="E256" i="1"/>
  <c r="F255" i="1"/>
  <c r="E255" i="1"/>
  <c r="F254" i="1"/>
  <c r="E254" i="1"/>
  <c r="F253" i="1"/>
  <c r="E253" i="1"/>
  <c r="F252" i="1"/>
  <c r="E252" i="1"/>
  <c r="F251" i="1"/>
  <c r="E251" i="1"/>
  <c r="F250" i="1"/>
  <c r="E250" i="1"/>
  <c r="F249" i="1"/>
  <c r="E249" i="1"/>
  <c r="F248" i="1"/>
  <c r="E248" i="1"/>
  <c r="F247" i="1"/>
  <c r="E247" i="1"/>
  <c r="F246" i="1"/>
  <c r="E246" i="1"/>
  <c r="F245" i="1"/>
  <c r="E245" i="1"/>
  <c r="F244" i="1"/>
  <c r="E244" i="1"/>
  <c r="F243" i="1"/>
  <c r="E243" i="1"/>
  <c r="F242" i="1"/>
  <c r="E242" i="1"/>
  <c r="F241" i="1"/>
  <c r="E241" i="1"/>
  <c r="F240" i="1"/>
  <c r="E240" i="1"/>
  <c r="F239" i="1"/>
  <c r="E239" i="1"/>
  <c r="F238" i="1"/>
  <c r="E238" i="1"/>
  <c r="F237" i="1"/>
  <c r="E237" i="1"/>
  <c r="F236" i="1"/>
  <c r="E236" i="1"/>
  <c r="F235" i="1"/>
  <c r="E235" i="1"/>
  <c r="F234" i="1"/>
  <c r="E234" i="1"/>
  <c r="F233" i="1"/>
  <c r="E233" i="1"/>
  <c r="F232" i="1"/>
  <c r="E232" i="1"/>
  <c r="F231" i="1"/>
  <c r="E231" i="1"/>
  <c r="F230" i="1"/>
  <c r="E230" i="1"/>
  <c r="F229" i="1"/>
  <c r="E229" i="1"/>
  <c r="F228" i="1"/>
  <c r="E228" i="1"/>
  <c r="F227" i="1"/>
  <c r="E227" i="1"/>
  <c r="F226" i="1"/>
  <c r="E226" i="1"/>
  <c r="F225" i="1"/>
  <c r="E225" i="1"/>
  <c r="F224" i="1"/>
  <c r="E224" i="1"/>
  <c r="F223" i="1"/>
  <c r="E223" i="1"/>
  <c r="F222" i="1"/>
  <c r="E222" i="1"/>
  <c r="F221" i="1"/>
  <c r="E221" i="1"/>
  <c r="F220" i="1"/>
  <c r="E220" i="1"/>
  <c r="F219" i="1"/>
  <c r="E219" i="1"/>
  <c r="F218" i="1"/>
  <c r="E218" i="1"/>
  <c r="F217" i="1"/>
  <c r="E217" i="1"/>
  <c r="F216" i="1"/>
  <c r="E216" i="1"/>
  <c r="F215" i="1"/>
  <c r="E215" i="1"/>
  <c r="F214" i="1"/>
  <c r="E214" i="1"/>
  <c r="F213" i="1"/>
  <c r="E213" i="1"/>
  <c r="F212" i="1"/>
  <c r="E212" i="1"/>
  <c r="F211" i="1"/>
  <c r="E211" i="1"/>
  <c r="F210" i="1"/>
  <c r="E210" i="1"/>
  <c r="F209" i="1"/>
  <c r="E209" i="1"/>
  <c r="F208" i="1"/>
  <c r="E208" i="1"/>
  <c r="F207" i="1"/>
  <c r="E207" i="1"/>
  <c r="F206" i="1"/>
  <c r="E206" i="1"/>
  <c r="F205" i="1"/>
  <c r="E205" i="1"/>
  <c r="F204" i="1"/>
  <c r="E204" i="1"/>
  <c r="F203" i="1"/>
  <c r="E203" i="1"/>
  <c r="F202" i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268" i="2"/>
  <c r="E268" i="2"/>
  <c r="F267" i="2"/>
  <c r="E267" i="2"/>
  <c r="F266" i="2"/>
  <c r="E266" i="2"/>
  <c r="F265" i="2"/>
  <c r="E265" i="2"/>
  <c r="F264" i="2"/>
  <c r="E264" i="2"/>
  <c r="F263" i="2"/>
  <c r="E263" i="2"/>
  <c r="F262" i="2"/>
  <c r="E262" i="2"/>
  <c r="F261" i="2"/>
  <c r="E261" i="2"/>
  <c r="F260" i="2"/>
  <c r="E260" i="2"/>
  <c r="F259" i="2"/>
  <c r="E259" i="2"/>
  <c r="F258" i="2"/>
  <c r="E258" i="2"/>
  <c r="F257" i="2"/>
  <c r="E257" i="2"/>
  <c r="F256" i="2"/>
  <c r="E256" i="2"/>
  <c r="F255" i="2"/>
  <c r="E255" i="2"/>
  <c r="F254" i="2"/>
  <c r="E254" i="2"/>
  <c r="F253" i="2"/>
  <c r="E253" i="2"/>
  <c r="F252" i="2"/>
  <c r="E252" i="2"/>
  <c r="F251" i="2"/>
  <c r="E251" i="2"/>
  <c r="F250" i="2"/>
  <c r="E250" i="2"/>
  <c r="F249" i="2"/>
  <c r="E249" i="2"/>
  <c r="F248" i="2"/>
  <c r="E248" i="2"/>
  <c r="F247" i="2"/>
  <c r="E247" i="2"/>
  <c r="F246" i="2"/>
  <c r="E246" i="2"/>
  <c r="F245" i="2"/>
  <c r="E245" i="2"/>
  <c r="F244" i="2"/>
  <c r="E244" i="2"/>
  <c r="F243" i="2"/>
  <c r="E243" i="2"/>
  <c r="F242" i="2"/>
  <c r="E242" i="2"/>
  <c r="F241" i="2"/>
  <c r="E241" i="2"/>
  <c r="F240" i="2"/>
  <c r="E240" i="2"/>
  <c r="F239" i="2"/>
  <c r="E239" i="2"/>
  <c r="F238" i="2"/>
  <c r="E238" i="2"/>
  <c r="F237" i="2"/>
  <c r="E237" i="2"/>
  <c r="F236" i="2"/>
  <c r="E236" i="2"/>
  <c r="F235" i="2"/>
  <c r="E235" i="2"/>
  <c r="F234" i="2"/>
  <c r="E234" i="2"/>
  <c r="F233" i="2"/>
  <c r="E233" i="2"/>
  <c r="F232" i="2"/>
  <c r="E232" i="2"/>
  <c r="F231" i="2"/>
  <c r="E231" i="2"/>
  <c r="F230" i="2"/>
  <c r="E230" i="2"/>
  <c r="F229" i="2"/>
  <c r="E229" i="2"/>
  <c r="F228" i="2"/>
  <c r="E228" i="2"/>
  <c r="F227" i="2"/>
  <c r="E227" i="2"/>
  <c r="F226" i="2"/>
  <c r="E226" i="2"/>
  <c r="F225" i="2"/>
  <c r="E225" i="2"/>
  <c r="F224" i="2"/>
  <c r="E224" i="2"/>
  <c r="F223" i="2"/>
  <c r="E223" i="2"/>
  <c r="F222" i="2"/>
  <c r="E222" i="2"/>
  <c r="F221" i="2"/>
  <c r="E221" i="2"/>
  <c r="F220" i="2"/>
  <c r="E220" i="2"/>
  <c r="F219" i="2"/>
  <c r="E219" i="2"/>
  <c r="F218" i="2"/>
  <c r="E218" i="2"/>
  <c r="F217" i="2"/>
  <c r="E217" i="2"/>
  <c r="F216" i="2"/>
  <c r="E216" i="2"/>
  <c r="F215" i="2"/>
  <c r="E215" i="2"/>
  <c r="F214" i="2"/>
  <c r="E214" i="2"/>
  <c r="F213" i="2"/>
  <c r="E213" i="2"/>
  <c r="F212" i="2"/>
  <c r="E212" i="2"/>
  <c r="F211" i="2"/>
  <c r="E211" i="2"/>
  <c r="F210" i="2"/>
  <c r="E210" i="2"/>
  <c r="F209" i="2"/>
  <c r="E209" i="2"/>
  <c r="F208" i="2"/>
  <c r="E208" i="2"/>
  <c r="F207" i="2"/>
  <c r="E207" i="2"/>
  <c r="F206" i="2"/>
  <c r="E206" i="2"/>
  <c r="F205" i="2"/>
  <c r="E205" i="2"/>
  <c r="F204" i="2"/>
  <c r="E204" i="2"/>
  <c r="F203" i="2"/>
  <c r="E203" i="2"/>
  <c r="F202" i="2"/>
  <c r="E202" i="2"/>
  <c r="F201" i="2"/>
  <c r="E201" i="2"/>
  <c r="F200" i="2"/>
  <c r="E200" i="2"/>
  <c r="F199" i="2"/>
  <c r="E199" i="2"/>
  <c r="F198" i="2"/>
  <c r="E198" i="2"/>
  <c r="F197" i="2"/>
  <c r="E197" i="2"/>
  <c r="F196" i="2"/>
  <c r="E196" i="2"/>
  <c r="F195" i="2"/>
  <c r="E195" i="2"/>
  <c r="F194" i="2"/>
  <c r="E194" i="2"/>
  <c r="F193" i="2"/>
  <c r="E193" i="2"/>
  <c r="F192" i="2"/>
  <c r="E192" i="2"/>
  <c r="F191" i="2"/>
  <c r="E191" i="2"/>
  <c r="F190" i="2"/>
  <c r="E190" i="2"/>
  <c r="F189" i="2"/>
  <c r="E189" i="2"/>
  <c r="F188" i="2"/>
  <c r="E188" i="2"/>
  <c r="F187" i="2"/>
  <c r="E187" i="2"/>
  <c r="F186" i="2"/>
  <c r="E186" i="2"/>
  <c r="F185" i="2"/>
  <c r="E185" i="2"/>
  <c r="F184" i="2"/>
  <c r="E184" i="2"/>
  <c r="F183" i="2"/>
  <c r="E183" i="2"/>
  <c r="B19" i="2"/>
  <c r="B31" i="2" s="1"/>
  <c r="B43" i="2" s="1"/>
  <c r="B55" i="2" s="1"/>
  <c r="B67" i="2" s="1"/>
  <c r="B79" i="2" s="1"/>
  <c r="B91" i="2" s="1"/>
  <c r="B103" i="2" s="1"/>
  <c r="B115" i="2" s="1"/>
  <c r="B127" i="2" s="1"/>
  <c r="B139" i="2" s="1"/>
  <c r="B151" i="2" s="1"/>
  <c r="B19" i="1"/>
  <c r="B31" i="1" s="1"/>
  <c r="B43" i="1" s="1"/>
  <c r="B55" i="1" s="1"/>
  <c r="B67" i="1" s="1"/>
  <c r="B79" i="1" s="1"/>
  <c r="B91" i="1" s="1"/>
  <c r="B103" i="1" s="1"/>
  <c r="B115" i="1" s="1"/>
  <c r="B127" i="1" s="1"/>
  <c r="B139" i="1" s="1"/>
  <c r="B151" i="1" s="1"/>
  <c r="F268" i="5"/>
  <c r="E268" i="5"/>
  <c r="E151" i="2" l="1"/>
  <c r="E119" i="2"/>
  <c r="E87" i="2"/>
  <c r="E71" i="2"/>
  <c r="E55" i="2"/>
  <c r="E181" i="2"/>
  <c r="E179" i="2"/>
  <c r="E177" i="2"/>
  <c r="E175" i="2"/>
  <c r="E173" i="2"/>
  <c r="E171" i="2"/>
  <c r="E169" i="2"/>
  <c r="E167" i="2"/>
  <c r="E165" i="2"/>
  <c r="E163" i="2"/>
  <c r="E161" i="2"/>
  <c r="E159" i="2"/>
  <c r="E157" i="2"/>
  <c r="E155" i="2"/>
  <c r="E153" i="2"/>
  <c r="E149" i="2"/>
  <c r="E147" i="2"/>
  <c r="E145" i="2"/>
  <c r="E143" i="2"/>
  <c r="E141" i="2"/>
  <c r="E139" i="2"/>
  <c r="E137" i="2"/>
  <c r="E135" i="2"/>
  <c r="E133" i="2"/>
  <c r="E131" i="2"/>
  <c r="E129" i="2"/>
  <c r="E127" i="2"/>
  <c r="E125" i="2"/>
  <c r="E123" i="2"/>
  <c r="E121" i="2"/>
  <c r="E117" i="2"/>
  <c r="E115" i="2"/>
  <c r="E113" i="2"/>
  <c r="E111" i="2"/>
  <c r="E109" i="2"/>
  <c r="E107" i="2"/>
  <c r="E105" i="2"/>
  <c r="E103" i="2"/>
  <c r="E101" i="2"/>
  <c r="E99" i="2"/>
  <c r="E97" i="2"/>
  <c r="E95" i="2"/>
  <c r="E93" i="2"/>
  <c r="E91" i="2"/>
  <c r="E89" i="2"/>
  <c r="E85" i="2"/>
  <c r="F83" i="2"/>
  <c r="E83" i="2"/>
  <c r="E81" i="2"/>
  <c r="F79" i="2"/>
  <c r="E79" i="2"/>
  <c r="E77" i="2"/>
  <c r="F75" i="2"/>
  <c r="E75" i="2"/>
  <c r="E73" i="2"/>
  <c r="F71" i="2"/>
  <c r="E69" i="2"/>
  <c r="F67" i="2"/>
  <c r="E67" i="2"/>
  <c r="E65" i="2"/>
  <c r="F63" i="2"/>
  <c r="E63" i="2"/>
  <c r="F62" i="2"/>
  <c r="F61" i="2"/>
  <c r="E61" i="2"/>
  <c r="F59" i="2"/>
  <c r="E59" i="2"/>
  <c r="F58" i="2"/>
  <c r="E58" i="2"/>
  <c r="F57" i="2"/>
  <c r="E57" i="2"/>
  <c r="F56" i="2"/>
  <c r="F55" i="2"/>
  <c r="F54" i="2"/>
  <c r="E54" i="2"/>
  <c r="F53" i="2"/>
  <c r="E53" i="2"/>
  <c r="F52" i="2"/>
  <c r="E52" i="2"/>
  <c r="F51" i="2"/>
  <c r="E51" i="2"/>
  <c r="F50" i="2"/>
  <c r="E50" i="2"/>
  <c r="F49" i="2"/>
  <c r="E49" i="2"/>
  <c r="F48" i="2"/>
  <c r="E48" i="2"/>
  <c r="F47" i="2"/>
  <c r="E47" i="2"/>
  <c r="F46" i="2"/>
  <c r="E46" i="2"/>
  <c r="F45" i="2"/>
  <c r="E45" i="2"/>
  <c r="F44" i="2"/>
  <c r="E44" i="2"/>
  <c r="F179" i="2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E177" i="4" s="1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B19" i="4"/>
  <c r="B31" i="4" s="1"/>
  <c r="B43" i="4" s="1"/>
  <c r="B55" i="4" s="1"/>
  <c r="B67" i="4" s="1"/>
  <c r="B79" i="4" s="1"/>
  <c r="B91" i="4" s="1"/>
  <c r="B103" i="4" s="1"/>
  <c r="B115" i="4" s="1"/>
  <c r="B127" i="4" s="1"/>
  <c r="B139" i="4" s="1"/>
  <c r="B151" i="4" s="1"/>
  <c r="B163" i="4" s="1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F159" i="1"/>
  <c r="F179" i="1"/>
  <c r="F175" i="1"/>
  <c r="F171" i="1"/>
  <c r="F167" i="1"/>
  <c r="F163" i="1"/>
  <c r="F181" i="1"/>
  <c r="E181" i="1"/>
  <c r="F113" i="4" l="1"/>
  <c r="F59" i="4"/>
  <c r="F107" i="4"/>
  <c r="F100" i="4"/>
  <c r="F147" i="4"/>
  <c r="F91" i="4"/>
  <c r="F75" i="4"/>
  <c r="F131" i="4"/>
  <c r="F163" i="4"/>
  <c r="F62" i="4"/>
  <c r="F78" i="4"/>
  <c r="F43" i="4"/>
  <c r="F46" i="4"/>
  <c r="F94" i="4"/>
  <c r="F87" i="4"/>
  <c r="F70" i="4"/>
  <c r="F129" i="4"/>
  <c r="F54" i="4"/>
  <c r="F86" i="4"/>
  <c r="F127" i="4"/>
  <c r="F117" i="4"/>
  <c r="F51" i="4"/>
  <c r="F67" i="4"/>
  <c r="F83" i="4"/>
  <c r="F99" i="4"/>
  <c r="F115" i="4"/>
  <c r="F123" i="4"/>
  <c r="F139" i="4"/>
  <c r="F155" i="4"/>
  <c r="F101" i="4"/>
  <c r="F47" i="4"/>
  <c r="F63" i="4"/>
  <c r="F71" i="4"/>
  <c r="F79" i="4"/>
  <c r="F95" i="4"/>
  <c r="F103" i="4"/>
  <c r="F111" i="4"/>
  <c r="F135" i="4"/>
  <c r="F143" i="4"/>
  <c r="F167" i="4"/>
  <c r="F55" i="4"/>
  <c r="F57" i="4"/>
  <c r="F65" i="4"/>
  <c r="F151" i="4"/>
  <c r="F119" i="4"/>
  <c r="E44" i="4"/>
  <c r="F116" i="4"/>
  <c r="F132" i="4"/>
  <c r="E45" i="4"/>
  <c r="E109" i="4"/>
  <c r="E161" i="4"/>
  <c r="E46" i="4"/>
  <c r="F50" i="4"/>
  <c r="F58" i="4"/>
  <c r="F66" i="4"/>
  <c r="F74" i="4"/>
  <c r="F82" i="4"/>
  <c r="F90" i="4"/>
  <c r="E267" i="4"/>
  <c r="E259" i="4"/>
  <c r="E251" i="4"/>
  <c r="E243" i="4"/>
  <c r="E235" i="4"/>
  <c r="E227" i="4"/>
  <c r="E219" i="4"/>
  <c r="E211" i="4"/>
  <c r="E203" i="4"/>
  <c r="E195" i="4"/>
  <c r="E187" i="4"/>
  <c r="E265" i="4"/>
  <c r="E249" i="4"/>
  <c r="E225" i="4"/>
  <c r="E209" i="4"/>
  <c r="E201" i="4"/>
  <c r="E185" i="4"/>
  <c r="E256" i="4"/>
  <c r="E240" i="4"/>
  <c r="E224" i="4"/>
  <c r="E208" i="4"/>
  <c r="E200" i="4"/>
  <c r="E184" i="4"/>
  <c r="E263" i="4"/>
  <c r="E239" i="4"/>
  <c r="E231" i="4"/>
  <c r="E215" i="4"/>
  <c r="E207" i="4"/>
  <c r="E191" i="4"/>
  <c r="E183" i="4"/>
  <c r="E262" i="4"/>
  <c r="E246" i="4"/>
  <c r="E238" i="4"/>
  <c r="E222" i="4"/>
  <c r="E206" i="4"/>
  <c r="E190" i="4"/>
  <c r="E253" i="4"/>
  <c r="E237" i="4"/>
  <c r="E221" i="4"/>
  <c r="E197" i="4"/>
  <c r="E189" i="4"/>
  <c r="E266" i="4"/>
  <c r="E258" i="4"/>
  <c r="E250" i="4"/>
  <c r="E242" i="4"/>
  <c r="E234" i="4"/>
  <c r="E226" i="4"/>
  <c r="E218" i="4"/>
  <c r="E210" i="4"/>
  <c r="E202" i="4"/>
  <c r="E194" i="4"/>
  <c r="E186" i="4"/>
  <c r="E257" i="4"/>
  <c r="E241" i="4"/>
  <c r="E233" i="4"/>
  <c r="E217" i="4"/>
  <c r="E193" i="4"/>
  <c r="E264" i="4"/>
  <c r="E248" i="4"/>
  <c r="E232" i="4"/>
  <c r="E216" i="4"/>
  <c r="E192" i="4"/>
  <c r="E255" i="4"/>
  <c r="E223" i="4"/>
  <c r="E199" i="4"/>
  <c r="E254" i="4"/>
  <c r="E230" i="4"/>
  <c r="E214" i="4"/>
  <c r="E198" i="4"/>
  <c r="E245" i="4"/>
  <c r="E229" i="4"/>
  <c r="E205" i="4"/>
  <c r="E261" i="4"/>
  <c r="E268" i="4"/>
  <c r="E260" i="4"/>
  <c r="E252" i="4"/>
  <c r="E244" i="4"/>
  <c r="E236" i="4"/>
  <c r="E228" i="4"/>
  <c r="E220" i="4"/>
  <c r="E212" i="4"/>
  <c r="E204" i="4"/>
  <c r="E196" i="4"/>
  <c r="E188" i="4"/>
  <c r="E247" i="4"/>
  <c r="E213" i="4"/>
  <c r="E159" i="1"/>
  <c r="E53" i="4"/>
  <c r="E105" i="4"/>
  <c r="E129" i="4"/>
  <c r="E141" i="4"/>
  <c r="E153" i="4"/>
  <c r="E173" i="4"/>
  <c r="F65" i="2"/>
  <c r="F69" i="2"/>
  <c r="F73" i="2"/>
  <c r="F77" i="2"/>
  <c r="F81" i="2"/>
  <c r="F85" i="2"/>
  <c r="F89" i="2"/>
  <c r="F93" i="2"/>
  <c r="F97" i="2"/>
  <c r="F101" i="2"/>
  <c r="F105" i="2"/>
  <c r="F109" i="2"/>
  <c r="F113" i="2"/>
  <c r="F117" i="2"/>
  <c r="F121" i="2"/>
  <c r="F125" i="2"/>
  <c r="F129" i="2"/>
  <c r="F133" i="2"/>
  <c r="F137" i="2"/>
  <c r="F141" i="2"/>
  <c r="F145" i="2"/>
  <c r="F149" i="2"/>
  <c r="F153" i="2"/>
  <c r="F157" i="2"/>
  <c r="F161" i="2"/>
  <c r="F165" i="2"/>
  <c r="F169" i="2"/>
  <c r="F173" i="2"/>
  <c r="F177" i="2"/>
  <c r="F181" i="2"/>
  <c r="E167" i="1"/>
  <c r="E171" i="1"/>
  <c r="E160" i="1"/>
  <c r="E164" i="1"/>
  <c r="E168" i="1"/>
  <c r="E172" i="1"/>
  <c r="E176" i="1"/>
  <c r="E180" i="1"/>
  <c r="E117" i="4"/>
  <c r="E181" i="4"/>
  <c r="E62" i="2"/>
  <c r="E66" i="2"/>
  <c r="E70" i="2"/>
  <c r="E74" i="2"/>
  <c r="E78" i="2"/>
  <c r="E82" i="2"/>
  <c r="E86" i="2"/>
  <c r="E90" i="2"/>
  <c r="E94" i="2"/>
  <c r="E98" i="2"/>
  <c r="E102" i="2"/>
  <c r="E106" i="2"/>
  <c r="E110" i="2"/>
  <c r="E114" i="2"/>
  <c r="E118" i="2"/>
  <c r="E122" i="2"/>
  <c r="E126" i="2"/>
  <c r="E130" i="2"/>
  <c r="E134" i="2"/>
  <c r="E138" i="2"/>
  <c r="E142" i="2"/>
  <c r="E146" i="2"/>
  <c r="E150" i="2"/>
  <c r="E154" i="2"/>
  <c r="E158" i="2"/>
  <c r="E162" i="2"/>
  <c r="E166" i="2"/>
  <c r="E170" i="2"/>
  <c r="E174" i="2"/>
  <c r="E178" i="2"/>
  <c r="E182" i="2"/>
  <c r="E179" i="1"/>
  <c r="F160" i="1"/>
  <c r="F164" i="1"/>
  <c r="F168" i="1"/>
  <c r="F172" i="1"/>
  <c r="F176" i="1"/>
  <c r="F180" i="1"/>
  <c r="E165" i="4"/>
  <c r="E60" i="4"/>
  <c r="E182" i="4"/>
  <c r="F66" i="2"/>
  <c r="F70" i="2"/>
  <c r="F74" i="2"/>
  <c r="F78" i="2"/>
  <c r="F82" i="2"/>
  <c r="F86" i="2"/>
  <c r="F90" i="2"/>
  <c r="F94" i="2"/>
  <c r="F98" i="2"/>
  <c r="F102" i="2"/>
  <c r="F106" i="2"/>
  <c r="F110" i="2"/>
  <c r="F114" i="2"/>
  <c r="F118" i="2"/>
  <c r="F122" i="2"/>
  <c r="F126" i="2"/>
  <c r="F130" i="2"/>
  <c r="F134" i="2"/>
  <c r="F138" i="2"/>
  <c r="F142" i="2"/>
  <c r="F146" i="2"/>
  <c r="F150" i="2"/>
  <c r="F154" i="2"/>
  <c r="F158" i="2"/>
  <c r="F162" i="2"/>
  <c r="F166" i="2"/>
  <c r="F170" i="2"/>
  <c r="F174" i="2"/>
  <c r="F178" i="2"/>
  <c r="F182" i="2"/>
  <c r="E157" i="1"/>
  <c r="E161" i="1"/>
  <c r="E165" i="1"/>
  <c r="E169" i="1"/>
  <c r="E55" i="4"/>
  <c r="E101" i="4"/>
  <c r="E125" i="4"/>
  <c r="E137" i="4"/>
  <c r="E163" i="1"/>
  <c r="F157" i="1"/>
  <c r="F161" i="1"/>
  <c r="F165" i="1"/>
  <c r="F169" i="1"/>
  <c r="E50" i="4"/>
  <c r="E62" i="4"/>
  <c r="E169" i="4"/>
  <c r="E158" i="1"/>
  <c r="E162" i="1"/>
  <c r="E166" i="1"/>
  <c r="E170" i="1"/>
  <c r="E174" i="1"/>
  <c r="E178" i="1"/>
  <c r="E182" i="1"/>
  <c r="E51" i="4"/>
  <c r="E56" i="4"/>
  <c r="E157" i="4"/>
  <c r="E56" i="2"/>
  <c r="E60" i="2"/>
  <c r="E64" i="2"/>
  <c r="E68" i="2"/>
  <c r="E72" i="2"/>
  <c r="E76" i="2"/>
  <c r="E80" i="2"/>
  <c r="E84" i="2"/>
  <c r="E88" i="2"/>
  <c r="E92" i="2"/>
  <c r="E96" i="2"/>
  <c r="E100" i="2"/>
  <c r="E104" i="2"/>
  <c r="E108" i="2"/>
  <c r="E112" i="2"/>
  <c r="E116" i="2"/>
  <c r="E120" i="2"/>
  <c r="E124" i="2"/>
  <c r="E128" i="2"/>
  <c r="E132" i="2"/>
  <c r="E136" i="2"/>
  <c r="E140" i="2"/>
  <c r="E144" i="2"/>
  <c r="E148" i="2"/>
  <c r="E152" i="2"/>
  <c r="E156" i="2"/>
  <c r="E160" i="2"/>
  <c r="E164" i="2"/>
  <c r="E168" i="2"/>
  <c r="E172" i="2"/>
  <c r="E176" i="2"/>
  <c r="E180" i="2"/>
  <c r="E175" i="1"/>
  <c r="F158" i="1"/>
  <c r="F162" i="1"/>
  <c r="F166" i="1"/>
  <c r="F170" i="1"/>
  <c r="F174" i="1"/>
  <c r="F178" i="1"/>
  <c r="F182" i="1"/>
  <c r="E57" i="4"/>
  <c r="E145" i="4"/>
  <c r="F60" i="2"/>
  <c r="F64" i="2"/>
  <c r="F68" i="2"/>
  <c r="F72" i="2"/>
  <c r="F76" i="2"/>
  <c r="F80" i="2"/>
  <c r="F84" i="2"/>
  <c r="F88" i="2"/>
  <c r="F92" i="2"/>
  <c r="F96" i="2"/>
  <c r="F100" i="2"/>
  <c r="F104" i="2"/>
  <c r="F108" i="2"/>
  <c r="F112" i="2"/>
  <c r="F116" i="2"/>
  <c r="F120" i="2"/>
  <c r="F124" i="2"/>
  <c r="F128" i="2"/>
  <c r="F132" i="2"/>
  <c r="F136" i="2"/>
  <c r="F140" i="2"/>
  <c r="F144" i="2"/>
  <c r="F148" i="2"/>
  <c r="F152" i="2"/>
  <c r="F156" i="2"/>
  <c r="F160" i="2"/>
  <c r="F164" i="2"/>
  <c r="F168" i="2"/>
  <c r="F172" i="2"/>
  <c r="F176" i="2"/>
  <c r="F180" i="2"/>
  <c r="F87" i="2"/>
  <c r="F91" i="2"/>
  <c r="F95" i="2"/>
  <c r="F99" i="2"/>
  <c r="F103" i="2"/>
  <c r="F107" i="2"/>
  <c r="F111" i="2"/>
  <c r="F115" i="2"/>
  <c r="F119" i="2"/>
  <c r="F123" i="2"/>
  <c r="F127" i="2"/>
  <c r="F131" i="2"/>
  <c r="F135" i="2"/>
  <c r="F139" i="2"/>
  <c r="F143" i="2"/>
  <c r="F147" i="2"/>
  <c r="F151" i="2"/>
  <c r="F155" i="2"/>
  <c r="F159" i="2"/>
  <c r="F163" i="2"/>
  <c r="F167" i="2"/>
  <c r="F171" i="2"/>
  <c r="F175" i="2"/>
  <c r="E47" i="4"/>
  <c r="E52" i="4"/>
  <c r="E58" i="4"/>
  <c r="E63" i="4"/>
  <c r="F73" i="4"/>
  <c r="F133" i="4"/>
  <c r="F44" i="4"/>
  <c r="F52" i="4"/>
  <c r="F60" i="4"/>
  <c r="F68" i="4"/>
  <c r="F76" i="4"/>
  <c r="F84" i="4"/>
  <c r="F92" i="4"/>
  <c r="F108" i="4"/>
  <c r="F124" i="4"/>
  <c r="F140" i="4"/>
  <c r="F156" i="4"/>
  <c r="F164" i="4"/>
  <c r="F172" i="4"/>
  <c r="F180" i="4"/>
  <c r="E173" i="1"/>
  <c r="E177" i="1"/>
  <c r="E121" i="4"/>
  <c r="F179" i="4"/>
  <c r="F81" i="4"/>
  <c r="F148" i="4"/>
  <c r="F45" i="4"/>
  <c r="F53" i="4"/>
  <c r="F61" i="4"/>
  <c r="F69" i="4"/>
  <c r="F77" i="4"/>
  <c r="F85" i="4"/>
  <c r="F93" i="4"/>
  <c r="F109" i="4"/>
  <c r="F125" i="4"/>
  <c r="F141" i="4"/>
  <c r="F173" i="1"/>
  <c r="F177" i="1"/>
  <c r="E48" i="4"/>
  <c r="E54" i="4"/>
  <c r="E59" i="4"/>
  <c r="E64" i="4"/>
  <c r="F89" i="4"/>
  <c r="F168" i="4"/>
  <c r="E49" i="4"/>
  <c r="F159" i="4"/>
  <c r="F175" i="4"/>
  <c r="F97" i="4"/>
  <c r="E113" i="4"/>
  <c r="E133" i="4"/>
  <c r="E149" i="4"/>
  <c r="F48" i="4"/>
  <c r="F56" i="4"/>
  <c r="F64" i="4"/>
  <c r="F72" i="4"/>
  <c r="F80" i="4"/>
  <c r="F88" i="4"/>
  <c r="F96" i="4"/>
  <c r="F104" i="4"/>
  <c r="F112" i="4"/>
  <c r="F120" i="4"/>
  <c r="F128" i="4"/>
  <c r="F136" i="4"/>
  <c r="F144" i="4"/>
  <c r="F152" i="4"/>
  <c r="F160" i="4"/>
  <c r="F176" i="4"/>
  <c r="E61" i="4"/>
  <c r="F171" i="4"/>
  <c r="F49" i="4"/>
  <c r="F105" i="4"/>
  <c r="F121" i="4"/>
  <c r="F137" i="4"/>
  <c r="E100" i="4"/>
  <c r="E104" i="4"/>
  <c r="E108" i="4"/>
  <c r="E112" i="4"/>
  <c r="E116" i="4"/>
  <c r="E120" i="4"/>
  <c r="E124" i="4"/>
  <c r="E128" i="4"/>
  <c r="E132" i="4"/>
  <c r="E136" i="4"/>
  <c r="E140" i="4"/>
  <c r="E144" i="4"/>
  <c r="E148" i="4"/>
  <c r="E152" i="4"/>
  <c r="E156" i="4"/>
  <c r="E160" i="4"/>
  <c r="E164" i="4"/>
  <c r="E168" i="4"/>
  <c r="E172" i="4"/>
  <c r="E176" i="4"/>
  <c r="E180" i="4"/>
  <c r="F98" i="4"/>
  <c r="E99" i="4"/>
  <c r="F102" i="4"/>
  <c r="E103" i="4"/>
  <c r="F106" i="4"/>
  <c r="E107" i="4"/>
  <c r="F110" i="4"/>
  <c r="E111" i="4"/>
  <c r="F114" i="4"/>
  <c r="E115" i="4"/>
  <c r="F118" i="4"/>
  <c r="E119" i="4"/>
  <c r="F122" i="4"/>
  <c r="E123" i="4"/>
  <c r="F126" i="4"/>
  <c r="E127" i="4"/>
  <c r="F130" i="4"/>
  <c r="E131" i="4"/>
  <c r="F134" i="4"/>
  <c r="E135" i="4"/>
  <c r="F138" i="4"/>
  <c r="E139" i="4"/>
  <c r="F142" i="4"/>
  <c r="E143" i="4"/>
  <c r="F146" i="4"/>
  <c r="E147" i="4"/>
  <c r="F150" i="4"/>
  <c r="E151" i="4"/>
  <c r="F154" i="4"/>
  <c r="E155" i="4"/>
  <c r="F158" i="4"/>
  <c r="E159" i="4"/>
  <c r="F162" i="4"/>
  <c r="E163" i="4"/>
  <c r="F166" i="4"/>
  <c r="E167" i="4"/>
  <c r="F170" i="4"/>
  <c r="E171" i="4"/>
  <c r="F174" i="4"/>
  <c r="E175" i="4"/>
  <c r="F178" i="4"/>
  <c r="E179" i="4"/>
  <c r="E43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102" i="4"/>
  <c r="E106" i="4"/>
  <c r="E110" i="4"/>
  <c r="E114" i="4"/>
  <c r="E118" i="4"/>
  <c r="E122" i="4"/>
  <c r="E126" i="4"/>
  <c r="E130" i="4"/>
  <c r="E134" i="4"/>
  <c r="E138" i="4"/>
  <c r="E142" i="4"/>
  <c r="F145" i="4"/>
  <c r="E146" i="4"/>
  <c r="F149" i="4"/>
  <c r="E150" i="4"/>
  <c r="F153" i="4"/>
  <c r="E154" i="4"/>
  <c r="F157" i="4"/>
  <c r="E158" i="4"/>
  <c r="F161" i="4"/>
  <c r="E162" i="4"/>
  <c r="F165" i="4"/>
  <c r="E166" i="4"/>
  <c r="F169" i="4"/>
  <c r="E170" i="4"/>
  <c r="F173" i="4"/>
  <c r="E174" i="4"/>
  <c r="F177" i="4"/>
  <c r="E178" i="4"/>
  <c r="M63" i="5" l="1"/>
  <c r="M59" i="5"/>
  <c r="E43" i="2" l="1"/>
  <c r="F43" i="2"/>
  <c r="F156" i="1"/>
  <c r="E156" i="1"/>
  <c r="F155" i="1"/>
  <c r="E155" i="1"/>
  <c r="M55" i="5"/>
  <c r="M47" i="5"/>
  <c r="M39" i="5"/>
  <c r="M31" i="5"/>
  <c r="M23" i="5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M51" i="5"/>
  <c r="M43" i="5"/>
  <c r="M35" i="5"/>
  <c r="M27" i="5"/>
  <c r="M19" i="5"/>
  <c r="B19" i="5"/>
  <c r="B31" i="5" s="1"/>
  <c r="B43" i="5" s="1"/>
  <c r="B55" i="5" s="1"/>
  <c r="B67" i="5" s="1"/>
  <c r="B79" i="5" s="1"/>
  <c r="B91" i="5" s="1"/>
  <c r="B103" i="5" s="1"/>
  <c r="B115" i="5" s="1"/>
  <c r="B127" i="5" s="1"/>
  <c r="B139" i="5" s="1"/>
  <c r="B151" i="5" s="1"/>
</calcChain>
</file>

<file path=xl/sharedStrings.xml><?xml version="1.0" encoding="utf-8"?>
<sst xmlns="http://schemas.openxmlformats.org/spreadsheetml/2006/main" count="245" uniqueCount="147">
  <si>
    <t>XHCSHP1TIM.MBOS</t>
  </si>
  <si>
    <t>S&amp;P/Case-Shiller® Home Price Index: Single-family - Aggregate index, (Jan 2000=100, 3-mo MA, NSA)</t>
  </si>
  <si>
    <t>Standard &amp; Poor's and Fiserv, Inc.: BOXR</t>
  </si>
  <si>
    <t>MONTHLY</t>
  </si>
  <si>
    <t>Mnemonic:</t>
  </si>
  <si>
    <t>Description:</t>
  </si>
  <si>
    <t>Source:</t>
  </si>
  <si>
    <t>Standard &amp; Poor's and Fiserv, Inc.: SPCS20R</t>
  </si>
  <si>
    <t>US</t>
  </si>
  <si>
    <t>XHCSHP1TIM.MLOS</t>
  </si>
  <si>
    <t>Standard &amp; Poor's and Fiserv, Inc.: LXXR</t>
  </si>
  <si>
    <t xml:space="preserve"> </t>
  </si>
  <si>
    <t>2003=100</t>
  </si>
  <si>
    <t>XHCSHP1TIM.MSAF</t>
  </si>
  <si>
    <t>Standard &amp; Poor's and Fiserv, Inc.: SFXR</t>
  </si>
  <si>
    <t>Geography:</t>
  </si>
  <si>
    <t>United States</t>
  </si>
  <si>
    <t>San Francisco-Oakland-Fremont, CA Metropolitan Statistical Area</t>
  </si>
  <si>
    <t>Boston-Cambridge-Quincy, MA-NH Metropolitan Statistical Area</t>
  </si>
  <si>
    <t>Los Angeles-Long Beach-Santa Ana, CA Metropolitan Statistical Area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</si>
  <si>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</si>
  <si>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</si>
  <si>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</si>
  <si>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</si>
  <si>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</si>
  <si>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</si>
  <si>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</si>
  <si>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</si>
  <si>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</si>
  <si>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</si>
  <si>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</si>
  <si>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</si>
  <si>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</si>
  <si>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</si>
  <si>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</si>
  <si>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</si>
  <si>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</si>
  <si>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</si>
  <si>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</si>
  <si>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</si>
  <si>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</si>
  <si>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</si>
  <si>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</si>
  <si>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</si>
  <si>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</si>
  <si>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</si>
  <si>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</si>
  <si>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</si>
  <si>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</si>
  <si>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</si>
  <si>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</si>
  <si>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</si>
  <si>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</si>
  <si>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</si>
  <si>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</si>
  <si>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</si>
  <si>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</si>
  <si>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</si>
  <si>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</si>
  <si>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</si>
  <si>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</si>
  <si>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</si>
  <si>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</si>
  <si>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</si>
  <si>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</si>
  <si>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</si>
  <si>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</si>
  <si>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</si>
  <si>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</si>
  <si>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San Francisco</t>
  </si>
  <si>
    <t xml:space="preserve">Boston </t>
  </si>
  <si>
    <t xml:space="preserve">Los Angeles </t>
  </si>
  <si>
    <t>CS Monthly Index</t>
  </si>
  <si>
    <t xml:space="preserve">CS Quarterly Average </t>
  </si>
  <si>
    <t>CS Monthly Index - Reindexed to 2003</t>
  </si>
  <si>
    <t>Boston - CS Index</t>
  </si>
  <si>
    <t>CS - Los Angeles</t>
  </si>
  <si>
    <t>Q2 start</t>
  </si>
  <si>
    <t>Q1 start</t>
  </si>
  <si>
    <t>10 Yr Boston  - L</t>
  </si>
  <si>
    <t>10 Yr Milwaukee  - L</t>
  </si>
  <si>
    <t>10 Yr Alameda - L</t>
  </si>
  <si>
    <t>10 Yr Boston - L</t>
  </si>
  <si>
    <t>1 Yr Boston - L</t>
  </si>
  <si>
    <t>1 Yr Los Angeles - L</t>
  </si>
  <si>
    <t>10 Yr Los Angeles - L</t>
  </si>
  <si>
    <t>CS - US</t>
  </si>
  <si>
    <t>CS - Boston</t>
  </si>
  <si>
    <t>CS - Milwaukee</t>
  </si>
  <si>
    <t>XHCSHP1TI10M.US</t>
  </si>
  <si>
    <t>S&amp;P/Case-Shiller® Home Price Index: Single-family - Aggregate index - 10-metro composite, (Jan 2000=100, 3-mo MA, NSA)</t>
  </si>
  <si>
    <t>Standard &amp; Poor's and Fiserv, Inc.: CSXR</t>
  </si>
  <si>
    <t>2012Q2</t>
  </si>
  <si>
    <t xml:space="preserve">CS - US </t>
  </si>
  <si>
    <t>Alameda</t>
  </si>
  <si>
    <t>Milwaukee</t>
  </si>
  <si>
    <t>Orange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</si>
  <si>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</si>
  <si>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</si>
  <si>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</si>
  <si>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</si>
  <si>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</si>
  <si>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</si>
  <si>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</si>
  <si>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</si>
  <si>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Core-Logic</t>
  </si>
  <si>
    <t>1 Yr Milwuakee - L</t>
  </si>
  <si>
    <t>SPCS10RSA</t>
  </si>
  <si>
    <t>SFXRSA</t>
  </si>
  <si>
    <t>LXXRSA</t>
  </si>
  <si>
    <t>BOXRSA</t>
  </si>
  <si>
    <t>S&amp;P/Case-Shiller 10-City Composite Home Price Index, Index Jan 2000=100, Monthly, Seasonally Adjusted</t>
  </si>
  <si>
    <t>S&amp;P/Case-Shiller CA-San Francisco Home Price Index, Index Jan 2000=100, Monthly, Seasonally Adjusted</t>
  </si>
  <si>
    <t>S&amp;P/Case-Shiller CA-Los Angeles Home Price Index, Index Jan 2000=100, Monthly, Seasonally Adjusted</t>
  </si>
  <si>
    <t>S&amp;P/Case-Shiller MA-Boston Home Price Index, Index Jan 2000=100, Monthly, Seasonally Adjusted</t>
  </si>
  <si>
    <t>FRED Graph Observations</t>
  </si>
  <si>
    <t>Federal Reserve Economic Data</t>
  </si>
  <si>
    <t>Link: https://fred.stlouisfed.org</t>
  </si>
  <si>
    <t>Help: https://fredhelp.stlouisfed.org</t>
  </si>
  <si>
    <t>Economic Research Division</t>
  </si>
  <si>
    <t>Federal Reserve Bank of St. Louis</t>
  </si>
  <si>
    <t>CSUSHPISA</t>
  </si>
  <si>
    <t>S&amp;P/Case-Shiller U.S. National Home Price Index, Index Jan 2000=100, Quarterly, Seasonally Adjusted</t>
  </si>
  <si>
    <t>S&amp;P/Case-Shiller CA-San Francisco Home Price Index, Index Jan 2000=100, Quarterly, Seasonally Adjusted</t>
  </si>
  <si>
    <t>S&amp;P/Case-Shiller CA-Los Angeles Home Price Index, Index Jan 2000=100, Quarterly, Seasonally Adjusted</t>
  </si>
  <si>
    <t>S&amp;P/Case-Shiller MA-Boston Home Price Index, Index Jan 2000=100, Quarterly, Seasonally Adjusted</t>
  </si>
  <si>
    <t xml:space="preserve">Figure 2: Expected Home Price Growth and Actual Home Prices in the Four Counties Surveyed, 2003-21 </t>
  </si>
  <si>
    <t>1 Yr Alameda - % Change - L</t>
  </si>
  <si>
    <t>CS Index  - US (2003=100)</t>
  </si>
  <si>
    <t>CS Index - San Francisco (2003=100)</t>
  </si>
  <si>
    <t>Percent</t>
  </si>
  <si>
    <t>1-year expectations</t>
  </si>
  <si>
    <t>10-year expectations</t>
  </si>
  <si>
    <t>Alameda County</t>
  </si>
  <si>
    <t>Taken from FINAL Data for Brookings Paper T3 Data</t>
  </si>
  <si>
    <t>Middlesex County</t>
  </si>
  <si>
    <t>Middlesex</t>
  </si>
  <si>
    <t>1-year</t>
  </si>
  <si>
    <t>10-year</t>
  </si>
  <si>
    <t>Milwaukee County</t>
  </si>
  <si>
    <t>Orange County</t>
  </si>
  <si>
    <t>Percent per year</t>
  </si>
  <si>
    <t>Actual, U.S. - blue line  (right scale)</t>
  </si>
  <si>
    <t>Actual, local metro area, - red line (right scale)</t>
  </si>
  <si>
    <t>Sources: S&amp;P/CoreLogic/Case-Shiller and authors' calculations from the homebuyer survey data</t>
  </si>
  <si>
    <t>Expected growth - bars (left scale)</t>
  </si>
  <si>
    <t>Index (2003=100)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</si>
</sst>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Arial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sz val="11"/>
      <color theme="0"/>
      <name val="Arial"/>
      <family val="2"/>
      <scheme val="minor"/>
    </font>
    <font>
      <b/>
      <sz val="18"/>
      <color theme="3"/>
      <name val="Times New Roman"/>
      <family val="2"/>
      <scheme val="major"/>
    </font>
    <font>
      <sz val="11"/>
      <color rgb="FF9C6500"/>
      <name val="Arial"/>
      <family val="2"/>
      <scheme val="minor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Arial"/>
      <family val="2"/>
      <scheme val="minor"/>
    </font>
    <font>
      <b/>
      <sz val="13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9" fontId="5" fillId="0" borderId="0" applyFont="0" applyFill="0" applyBorder="0" applyAlignment="0" applyProtection="0"/>
    <xf numFmtId="0" fontId="5" fillId="0" borderId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5" borderId="6" applyNumberFormat="0" applyAlignment="0" applyProtection="0"/>
    <xf numFmtId="0" fontId="17" fillId="6" borderId="7" applyNumberFormat="0" applyAlignment="0" applyProtection="0"/>
    <xf numFmtId="0" fontId="18" fillId="6" borderId="6" applyNumberFormat="0" applyAlignment="0" applyProtection="0"/>
    <xf numFmtId="0" fontId="19" fillId="0" borderId="8" applyNumberFormat="0" applyFill="0" applyAlignment="0" applyProtection="0"/>
    <xf numFmtId="0" fontId="20" fillId="7" borderId="9" applyNumberFormat="0" applyAlignment="0" applyProtection="0"/>
    <xf numFmtId="0" fontId="21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22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23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3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3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3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3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3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3" fillId="12" borderId="0" applyNumberFormat="0" applyBorder="0" applyAlignment="0" applyProtection="0"/>
    <xf numFmtId="0" fontId="23" fillId="16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23" fillId="28" borderId="0" applyNumberFormat="0" applyBorder="0" applyAlignment="0" applyProtection="0"/>
    <xf numFmtId="0" fontId="23" fillId="32" borderId="0" applyNumberFormat="0" applyBorder="0" applyAlignment="0" applyProtection="0"/>
  </cellStyleXfs>
  <cellXfs count="39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3" fillId="0" borderId="0" xfId="0" applyFont="1"/>
    <xf numFmtId="17" fontId="3" fillId="0" borderId="0" xfId="0" applyNumberFormat="1" applyFont="1"/>
    <xf numFmtId="1" fontId="0" fillId="0" borderId="0" xfId="0" applyNumberFormat="1"/>
    <xf numFmtId="1" fontId="3" fillId="0" borderId="0" xfId="0" applyNumberFormat="1" applyFont="1"/>
    <xf numFmtId="0" fontId="4" fillId="0" borderId="0" xfId="0" applyFont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1" fontId="0" fillId="0" borderId="1" xfId="0" applyNumberFormat="1" applyBorder="1"/>
    <xf numFmtId="1" fontId="0" fillId="0" borderId="0" xfId="0" applyNumberFormat="1" applyBorder="1"/>
    <xf numFmtId="0" fontId="0" fillId="0" borderId="2" xfId="0" applyBorder="1"/>
    <xf numFmtId="2" fontId="0" fillId="0" borderId="2" xfId="0" applyNumberFormat="1" applyBorder="1"/>
    <xf numFmtId="1" fontId="0" fillId="0" borderId="2" xfId="0" applyNumberFormat="1" applyBorder="1"/>
    <xf numFmtId="0" fontId="2" fillId="0" borderId="0" xfId="0" applyFont="1"/>
    <xf numFmtId="17" fontId="2" fillId="0" borderId="0" xfId="0" applyNumberFormat="1" applyFont="1"/>
    <xf numFmtId="164" fontId="6" fillId="0" borderId="0" xfId="0" applyNumberFormat="1" applyFont="1"/>
    <xf numFmtId="0" fontId="7" fillId="0" borderId="0" xfId="0" applyFont="1"/>
    <xf numFmtId="17" fontId="0" fillId="0" borderId="0" xfId="0" applyNumberFormat="1"/>
    <xf numFmtId="17" fontId="8" fillId="0" borderId="0" xfId="0" applyNumberFormat="1" applyFont="1"/>
    <xf numFmtId="1" fontId="10" fillId="0" borderId="0" xfId="0" applyNumberFormat="1" applyFont="1" applyFill="1" applyBorder="1"/>
    <xf numFmtId="164" fontId="0" fillId="0" borderId="0" xfId="0" applyNumberFormat="1"/>
    <xf numFmtId="164" fontId="0" fillId="0" borderId="0" xfId="1" applyNumberFormat="1" applyFont="1"/>
    <xf numFmtId="0" fontId="26" fillId="0" borderId="0" xfId="0" applyFont="1"/>
    <xf numFmtId="0" fontId="9" fillId="0" borderId="0" xfId="0" applyFont="1"/>
    <xf numFmtId="0" fontId="27" fillId="0" borderId="0" xfId="0" applyFont="1"/>
    <xf numFmtId="164" fontId="8" fillId="0" borderId="0" xfId="0" applyNumberFormat="1" applyFont="1"/>
    <xf numFmtId="0" fontId="0" fillId="0" borderId="0" xfId="0" applyFill="1"/>
    <xf numFmtId="0" fontId="28" fillId="0" borderId="0" xfId="0" applyFont="1"/>
    <xf numFmtId="0" fontId="29" fillId="0" borderId="0" xfId="0" applyFont="1"/>
    <xf numFmtId="0" fontId="7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0" fontId="29" fillId="0" borderId="0" xfId="0" applyFont="1" applyAlignment="1">
      <alignment horizontal="left"/>
    </xf>
    <xf numFmtId="0" fontId="30" fillId="0" borderId="0" xfId="0" applyFont="1"/>
    <xf numFmtId="0" fontId="31" fillId="0" borderId="0" xfId="0" applyFont="1"/>
    <xf numFmtId="0" fontId="32" fillId="0" borderId="0" xfId="0" applyFont="1"/>
  </cellXfs>
  <cellStyles count="44">
    <cellStyle name="20% - Accent1" xfId="19" builtinId="30" customBuiltin="1"/>
    <cellStyle name="20% - Accent2" xfId="22" builtinId="34" customBuiltin="1"/>
    <cellStyle name="20% - Accent3" xfId="25" builtinId="38" customBuiltin="1"/>
    <cellStyle name="20% - Accent4" xfId="28" builtinId="42" customBuiltin="1"/>
    <cellStyle name="20% - Accent5" xfId="31" builtinId="46" customBuiltin="1"/>
    <cellStyle name="20% - Accent6" xfId="34" builtinId="50" customBuiltin="1"/>
    <cellStyle name="40% - Accent1" xfId="20" builtinId="31" customBuiltin="1"/>
    <cellStyle name="40% - Accent2" xfId="23" builtinId="35" customBuiltin="1"/>
    <cellStyle name="40% - Accent3" xfId="26" builtinId="39" customBuiltin="1"/>
    <cellStyle name="40% - Accent4" xfId="29" builtinId="43" customBuiltin="1"/>
    <cellStyle name="40% - Accent5" xfId="32" builtinId="47" customBuiltin="1"/>
    <cellStyle name="40% - Accent6" xfId="35" builtinId="51" customBuiltin="1"/>
    <cellStyle name="60% - Accent1 2" xfId="38" xr:uid="{B433EDA2-DCBF-4F5B-9FA9-F6DDE4A9033B}"/>
    <cellStyle name="60% - Accent2 2" xfId="39" xr:uid="{EB818CA8-D887-4054-AD5B-CBB6B3ED812B}"/>
    <cellStyle name="60% - Accent3 2" xfId="40" xr:uid="{59182199-0F1E-497C-ABA0-A339A9D32825}"/>
    <cellStyle name="60% - Accent4 2" xfId="41" xr:uid="{D0020D30-2988-4930-B7B3-12002B061788}"/>
    <cellStyle name="60% - Accent5 2" xfId="42" xr:uid="{02D3B197-B639-42AA-8BCA-96E5F58E2BD7}"/>
    <cellStyle name="60% - Accent6 2" xfId="43" xr:uid="{BE66AA7F-E17F-4669-9A3C-C67A27283BE9}"/>
    <cellStyle name="Accent1" xfId="18" builtinId="29" customBuiltin="1"/>
    <cellStyle name="Accent2" xfId="21" builtinId="33" customBuiltin="1"/>
    <cellStyle name="Accent3" xfId="24" builtinId="37" customBuiltin="1"/>
    <cellStyle name="Accent4" xfId="27" builtinId="41" customBuiltin="1"/>
    <cellStyle name="Accent5" xfId="30" builtinId="45" customBuiltin="1"/>
    <cellStyle name="Accent6" xfId="33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9" builtinId="20" customBuiltin="1"/>
    <cellStyle name="Linked Cell" xfId="12" builtinId="24" customBuiltin="1"/>
    <cellStyle name="Neutral 2" xfId="37" xr:uid="{2E542270-C652-4946-B545-5CE3CFE26560}"/>
    <cellStyle name="Normal" xfId="0" builtinId="0"/>
    <cellStyle name="Normal 2" xfId="2" xr:uid="{00000000-0005-0000-0000-000001000000}"/>
    <cellStyle name="Note" xfId="15" builtinId="10" customBuiltin="1"/>
    <cellStyle name="Output" xfId="10" builtinId="21" customBuiltin="1"/>
    <cellStyle name="Percent" xfId="1" builtinId="5"/>
    <cellStyle name="Title 2" xfId="36" xr:uid="{CE9E115A-A67F-4C92-8373-0D98C32C7ED9}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3814691718103"/>
          <c:y val="3.1490450161526538E-2"/>
          <c:w val="0.79111171403377878"/>
          <c:h val="0.8801299796489213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Alameda!$G$6</c:f>
              <c:strCache>
                <c:ptCount val="1"/>
                <c:pt idx="0">
                  <c:v>1 Yr Alameda - % Change - L</c:v>
                </c:pt>
              </c:strCache>
            </c:strRef>
          </c:tx>
          <c:invertIfNegative val="0"/>
          <c:cat>
            <c:numRef>
              <c:f>Alameda!$B$43:$B$268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Alameda!$G$43:$G$268</c:f>
              <c:numCache>
                <c:formatCode>General</c:formatCode>
                <c:ptCount val="226"/>
                <c:pt idx="3" formatCode="0.0">
                  <c:v>6.9177852348993287</c:v>
                </c:pt>
                <c:pt idx="4" formatCode="0.0">
                  <c:v>6.9177852348993287</c:v>
                </c:pt>
                <c:pt idx="5" formatCode="0.0">
                  <c:v>6.9177852348993287</c:v>
                </c:pt>
                <c:pt idx="6" formatCode="0.0">
                  <c:v>6.9177852348993287</c:v>
                </c:pt>
                <c:pt idx="7" formatCode="0.0">
                  <c:v>6.9177852348993287</c:v>
                </c:pt>
                <c:pt idx="15" formatCode="0.0">
                  <c:v>8.393805309734514</c:v>
                </c:pt>
                <c:pt idx="16" formatCode="0.0">
                  <c:v>8.393805309734514</c:v>
                </c:pt>
                <c:pt idx="17" formatCode="0.0">
                  <c:v>8.393805309734514</c:v>
                </c:pt>
                <c:pt idx="18" formatCode="0.0">
                  <c:v>8.393805309734514</c:v>
                </c:pt>
                <c:pt idx="19" formatCode="0.0">
                  <c:v>8.393805309734514</c:v>
                </c:pt>
                <c:pt idx="27" formatCode="0.0">
                  <c:v>9.742857142857142</c:v>
                </c:pt>
                <c:pt idx="28" formatCode="0.0">
                  <c:v>9.742857142857142</c:v>
                </c:pt>
                <c:pt idx="29" formatCode="0.0">
                  <c:v>9.742857142857142</c:v>
                </c:pt>
                <c:pt idx="30" formatCode="0.0">
                  <c:v>9.742857142857142</c:v>
                </c:pt>
                <c:pt idx="31" formatCode="0.0">
                  <c:v>9.742857142857142</c:v>
                </c:pt>
                <c:pt idx="39" formatCode="0.0">
                  <c:v>6.19</c:v>
                </c:pt>
                <c:pt idx="40" formatCode="0.0">
                  <c:v>6.19</c:v>
                </c:pt>
                <c:pt idx="41" formatCode="0.0">
                  <c:v>6.19</c:v>
                </c:pt>
                <c:pt idx="42" formatCode="0.0">
                  <c:v>6.19</c:v>
                </c:pt>
                <c:pt idx="43" formatCode="0.0">
                  <c:v>6.19</c:v>
                </c:pt>
                <c:pt idx="51" formatCode="0.0">
                  <c:v>4.6944444444444446</c:v>
                </c:pt>
                <c:pt idx="52" formatCode="0.0">
                  <c:v>4.6944444444444446</c:v>
                </c:pt>
                <c:pt idx="53" formatCode="0.0">
                  <c:v>4.6944444444444446</c:v>
                </c:pt>
                <c:pt idx="54" formatCode="0.0">
                  <c:v>4.6944444444444446</c:v>
                </c:pt>
                <c:pt idx="55" formatCode="0.0">
                  <c:v>4.6944444444444446</c:v>
                </c:pt>
                <c:pt idx="63" formatCode="0.0">
                  <c:v>-1.3586956521739131</c:v>
                </c:pt>
                <c:pt idx="64" formatCode="0.0">
                  <c:v>-1.3586956521739131</c:v>
                </c:pt>
                <c:pt idx="65" formatCode="0.0">
                  <c:v>-1.3586956521739131</c:v>
                </c:pt>
                <c:pt idx="66" formatCode="0.0">
                  <c:v>-1.3586956521739131</c:v>
                </c:pt>
                <c:pt idx="67" formatCode="0.0">
                  <c:v>-1.3586956521739131</c:v>
                </c:pt>
                <c:pt idx="75" formatCode="0.0">
                  <c:v>2.2441860465116279</c:v>
                </c:pt>
                <c:pt idx="76" formatCode="0.0">
                  <c:v>2.2441860465116279</c:v>
                </c:pt>
                <c:pt idx="77" formatCode="0.0">
                  <c:v>2.2441860465116279</c:v>
                </c:pt>
                <c:pt idx="78" formatCode="0.0">
                  <c:v>2.2441860465116279</c:v>
                </c:pt>
                <c:pt idx="79" formatCode="0.0">
                  <c:v>2.2441860465116279</c:v>
                </c:pt>
                <c:pt idx="87" formatCode="0.0">
                  <c:v>3.7732558139534884</c:v>
                </c:pt>
                <c:pt idx="88" formatCode="0.0">
                  <c:v>3.7732558139534884</c:v>
                </c:pt>
                <c:pt idx="89" formatCode="0.0">
                  <c:v>3.7732558139534884</c:v>
                </c:pt>
                <c:pt idx="90" formatCode="0.0">
                  <c:v>3.7732558139534884</c:v>
                </c:pt>
                <c:pt idx="91" formatCode="0.0">
                  <c:v>3.7732558139534884</c:v>
                </c:pt>
                <c:pt idx="99" formatCode="0.0">
                  <c:v>1.4125000000000001</c:v>
                </c:pt>
                <c:pt idx="100" formatCode="0.0">
                  <c:v>1.4125000000000001</c:v>
                </c:pt>
                <c:pt idx="101" formatCode="0.0">
                  <c:v>1.4125000000000001</c:v>
                </c:pt>
                <c:pt idx="102" formatCode="0.0">
                  <c:v>1.4125000000000001</c:v>
                </c:pt>
                <c:pt idx="103" formatCode="0.0">
                  <c:v>1.4125000000000001</c:v>
                </c:pt>
                <c:pt idx="111" formatCode="0.0">
                  <c:v>4.4305555555555554</c:v>
                </c:pt>
                <c:pt idx="112" formatCode="0.0">
                  <c:v>4.4305555555555554</c:v>
                </c:pt>
                <c:pt idx="113" formatCode="0.0">
                  <c:v>4.4305555555555554</c:v>
                </c:pt>
                <c:pt idx="114" formatCode="0.0">
                  <c:v>4.4305555555555554</c:v>
                </c:pt>
                <c:pt idx="115" formatCode="0.0">
                  <c:v>4.4305555555555554</c:v>
                </c:pt>
                <c:pt idx="123" formatCode="0.0">
                  <c:v>8.7799999999999994</c:v>
                </c:pt>
                <c:pt idx="124" formatCode="0.0">
                  <c:v>8.7799999999999994</c:v>
                </c:pt>
                <c:pt idx="125" formatCode="0.0">
                  <c:v>8.7799999999999994</c:v>
                </c:pt>
                <c:pt idx="126" formatCode="0.0">
                  <c:v>8.7799999999999994</c:v>
                </c:pt>
                <c:pt idx="127" formatCode="0.0">
                  <c:v>8.7799999999999994</c:v>
                </c:pt>
                <c:pt idx="135" formatCode="0.0">
                  <c:v>9.9642857142857135</c:v>
                </c:pt>
                <c:pt idx="136" formatCode="0.0">
                  <c:v>9.9642857142857135</c:v>
                </c:pt>
                <c:pt idx="137" formatCode="0.0">
                  <c:v>9.9642857142857135</c:v>
                </c:pt>
                <c:pt idx="138" formatCode="0.0">
                  <c:v>9.9642857142857135</c:v>
                </c:pt>
                <c:pt idx="139" formatCode="0.0">
                  <c:v>9.9642857142857135</c:v>
                </c:pt>
                <c:pt idx="147" formatCode="0.0">
                  <c:v>7.9726027397260273</c:v>
                </c:pt>
                <c:pt idx="148" formatCode="0.0">
                  <c:v>7.9726027397260273</c:v>
                </c:pt>
                <c:pt idx="149" formatCode="0.0">
                  <c:v>7.9726027397260273</c:v>
                </c:pt>
                <c:pt idx="150" formatCode="0.0">
                  <c:v>7.9726027397260273</c:v>
                </c:pt>
                <c:pt idx="151" formatCode="0.0">
                  <c:v>7.9726027397260273</c:v>
                </c:pt>
                <c:pt idx="159" formatCode="0.0">
                  <c:v>5.7428571428571429</c:v>
                </c:pt>
                <c:pt idx="160" formatCode="0.0">
                  <c:v>5.7428571428571429</c:v>
                </c:pt>
                <c:pt idx="161" formatCode="0.0">
                  <c:v>5.7428571428571429</c:v>
                </c:pt>
                <c:pt idx="162" formatCode="0.0">
                  <c:v>5.7428571428571429</c:v>
                </c:pt>
                <c:pt idx="163" formatCode="0.0">
                  <c:v>5.7428571428571429</c:v>
                </c:pt>
                <c:pt idx="171" formatCode="0.0">
                  <c:v>6.0740740740740744</c:v>
                </c:pt>
                <c:pt idx="172" formatCode="0.0">
                  <c:v>6.0740740740740744</c:v>
                </c:pt>
                <c:pt idx="173" formatCode="0.0">
                  <c:v>6.0740740740740744</c:v>
                </c:pt>
                <c:pt idx="174" formatCode="0.0">
                  <c:v>6.0740740740740744</c:v>
                </c:pt>
                <c:pt idx="175" formatCode="0.0">
                  <c:v>6.0740740740740744</c:v>
                </c:pt>
                <c:pt idx="183" formatCode="0.0">
                  <c:v>7.0138888888888893</c:v>
                </c:pt>
                <c:pt idx="184" formatCode="0.0">
                  <c:v>7.0138888888888893</c:v>
                </c:pt>
                <c:pt idx="185" formatCode="0.0">
                  <c:v>7.0138888888888893</c:v>
                </c:pt>
                <c:pt idx="186" formatCode="0.0">
                  <c:v>7.0138888888888893</c:v>
                </c:pt>
                <c:pt idx="187" formatCode="0.0">
                  <c:v>7.0138888888888893</c:v>
                </c:pt>
                <c:pt idx="195" formatCode="0.0">
                  <c:v>5.1230769230769226</c:v>
                </c:pt>
                <c:pt idx="196" formatCode="0.0">
                  <c:v>5.1230769230769226</c:v>
                </c:pt>
                <c:pt idx="197" formatCode="0.0">
                  <c:v>5.1230769230769226</c:v>
                </c:pt>
                <c:pt idx="198" formatCode="0.0">
                  <c:v>5.1230769230769226</c:v>
                </c:pt>
                <c:pt idx="199" formatCode="0.0">
                  <c:v>5.1230769230769226</c:v>
                </c:pt>
                <c:pt idx="207" formatCode="0.0">
                  <c:v>2.1692307692307691</c:v>
                </c:pt>
                <c:pt idx="208" formatCode="0.0">
                  <c:v>2.1692307692307691</c:v>
                </c:pt>
                <c:pt idx="209" formatCode="0.0">
                  <c:v>2.1692307692307691</c:v>
                </c:pt>
                <c:pt idx="210" formatCode="0.0">
                  <c:v>2.1692307692307691</c:v>
                </c:pt>
                <c:pt idx="211" formatCode="0.0">
                  <c:v>2.1692307692307691</c:v>
                </c:pt>
                <c:pt idx="219" formatCode="0.0">
                  <c:v>6.0744680851063828</c:v>
                </c:pt>
                <c:pt idx="220" formatCode="0.0">
                  <c:v>6.0744680851063828</c:v>
                </c:pt>
                <c:pt idx="221" formatCode="0.0">
                  <c:v>6.0744680851063828</c:v>
                </c:pt>
                <c:pt idx="222" formatCode="0.0">
                  <c:v>6.0744680851063828</c:v>
                </c:pt>
                <c:pt idx="223" formatCode="0.0">
                  <c:v>6.0744680851063828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8E-424E-B21C-5BE90DC71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2111104"/>
        <c:axId val="82203008"/>
      </c:barChart>
      <c:lineChart>
        <c:grouping val="standard"/>
        <c:varyColors val="0"/>
        <c:ser>
          <c:idx val="0"/>
          <c:order val="0"/>
          <c:tx>
            <c:strRef>
              <c:f>Alameda!$E$6</c:f>
              <c:strCache>
                <c:ptCount val="1"/>
                <c:pt idx="0">
                  <c:v>CS Index  - US (2003=100)</c:v>
                </c:pt>
              </c:strCache>
            </c:strRef>
          </c:tx>
          <c:marker>
            <c:symbol val="none"/>
          </c:marker>
          <c:cat>
            <c:numRef>
              <c:f>Alameda!$B$43:$B$268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Alameda!$E$43:$E$268</c:f>
              <c:numCache>
                <c:formatCode>0</c:formatCode>
                <c:ptCount val="226"/>
                <c:pt idx="0">
                  <c:v>100</c:v>
                </c:pt>
                <c:pt idx="1">
                  <c:v>100.81931099195782</c:v>
                </c:pt>
                <c:pt idx="2">
                  <c:v>101.5809197293748</c:v>
                </c:pt>
                <c:pt idx="3">
                  <c:v>102.27828168444984</c:v>
                </c:pt>
                <c:pt idx="4">
                  <c:v>103.01002086917603</c:v>
                </c:pt>
                <c:pt idx="5">
                  <c:v>103.66320028626932</c:v>
                </c:pt>
                <c:pt idx="6">
                  <c:v>104.71598043167964</c:v>
                </c:pt>
                <c:pt idx="7">
                  <c:v>105.95931059577248</c:v>
                </c:pt>
                <c:pt idx="8">
                  <c:v>107.50449896950347</c:v>
                </c:pt>
                <c:pt idx="9">
                  <c:v>109.00331292812768</c:v>
                </c:pt>
                <c:pt idx="10">
                  <c:v>110.64060052162934</c:v>
                </c:pt>
                <c:pt idx="11">
                  <c:v>112.35905481178141</c:v>
                </c:pt>
                <c:pt idx="12">
                  <c:v>114.00292165847037</c:v>
                </c:pt>
                <c:pt idx="13">
                  <c:v>115.67923671798475</c:v>
                </c:pt>
                <c:pt idx="14">
                  <c:v>117.80723504408192</c:v>
                </c:pt>
                <c:pt idx="15">
                  <c:v>119.89476355245779</c:v>
                </c:pt>
                <c:pt idx="16">
                  <c:v>122.02113375142622</c:v>
                </c:pt>
                <c:pt idx="17">
                  <c:v>124.31524080475383</c:v>
                </c:pt>
                <c:pt idx="18">
                  <c:v>126.18219077225893</c:v>
                </c:pt>
                <c:pt idx="19">
                  <c:v>127.57523621479348</c:v>
                </c:pt>
                <c:pt idx="20">
                  <c:v>128.95816115352858</c:v>
                </c:pt>
                <c:pt idx="21">
                  <c:v>130.29664765600685</c:v>
                </c:pt>
                <c:pt idx="22">
                  <c:v>131.71740411748166</c:v>
                </c:pt>
                <c:pt idx="23">
                  <c:v>133.29392136946043</c:v>
                </c:pt>
                <c:pt idx="24">
                  <c:v>135.2708718852854</c:v>
                </c:pt>
                <c:pt idx="25">
                  <c:v>137.47751110413267</c:v>
                </c:pt>
                <c:pt idx="26">
                  <c:v>139.91109121812687</c:v>
                </c:pt>
                <c:pt idx="27">
                  <c:v>141.68345154450083</c:v>
                </c:pt>
                <c:pt idx="28">
                  <c:v>143.25130111086574</c:v>
                </c:pt>
                <c:pt idx="29">
                  <c:v>144.73887628623723</c:v>
                </c:pt>
                <c:pt idx="30">
                  <c:v>146.1653901457137</c:v>
                </c:pt>
                <c:pt idx="31">
                  <c:v>147.58403638727498</c:v>
                </c:pt>
                <c:pt idx="32">
                  <c:v>149.42859356633465</c:v>
                </c:pt>
                <c:pt idx="33">
                  <c:v>151.15768277717697</c:v>
                </c:pt>
                <c:pt idx="34">
                  <c:v>152.88327404838287</c:v>
                </c:pt>
                <c:pt idx="35">
                  <c:v>154.43987707191391</c:v>
                </c:pt>
                <c:pt idx="36">
                  <c:v>155.61504298939903</c:v>
                </c:pt>
                <c:pt idx="37">
                  <c:v>156.84185123143141</c:v>
                </c:pt>
                <c:pt idx="38">
                  <c:v>157.42490912398469</c:v>
                </c:pt>
                <c:pt idx="39">
                  <c:v>157.72370002166701</c:v>
                </c:pt>
                <c:pt idx="40">
                  <c:v>157.54261286785786</c:v>
                </c:pt>
                <c:pt idx="41">
                  <c:v>156.88012542693275</c:v>
                </c:pt>
                <c:pt idx="42">
                  <c:v>156.09395854229967</c:v>
                </c:pt>
                <c:pt idx="43">
                  <c:v>155.19048302254026</c:v>
                </c:pt>
                <c:pt idx="44">
                  <c:v>154.89577488871385</c:v>
                </c:pt>
                <c:pt idx="45">
                  <c:v>154.85519861356175</c:v>
                </c:pt>
                <c:pt idx="46">
                  <c:v>154.92704794029302</c:v>
                </c:pt>
                <c:pt idx="47">
                  <c:v>154.70548403397754</c:v>
                </c:pt>
                <c:pt idx="48">
                  <c:v>154.8309864755781</c:v>
                </c:pt>
                <c:pt idx="49">
                  <c:v>154.98845600378039</c:v>
                </c:pt>
                <c:pt idx="50">
                  <c:v>154.92298367898775</c:v>
                </c:pt>
                <c:pt idx="51">
                  <c:v>153.89519805645739</c:v>
                </c:pt>
                <c:pt idx="52">
                  <c:v>152.423932627515</c:v>
                </c:pt>
                <c:pt idx="53">
                  <c:v>150.70472095387791</c:v>
                </c:pt>
                <c:pt idx="54">
                  <c:v>149.0665259047334</c:v>
                </c:pt>
                <c:pt idx="55">
                  <c:v>147.32064289985513</c:v>
                </c:pt>
                <c:pt idx="56">
                  <c:v>146.04664548236113</c:v>
                </c:pt>
                <c:pt idx="57">
                  <c:v>144.34800382587798</c:v>
                </c:pt>
                <c:pt idx="58">
                  <c:v>141.91449517398655</c:v>
                </c:pt>
                <c:pt idx="59">
                  <c:v>139.57889944720694</c:v>
                </c:pt>
                <c:pt idx="60">
                  <c:v>137.26122965185607</c:v>
                </c:pt>
                <c:pt idx="61">
                  <c:v>134.25870016916417</c:v>
                </c:pt>
                <c:pt idx="62">
                  <c:v>131.5867351236879</c:v>
                </c:pt>
                <c:pt idx="63">
                  <c:v>129.2347540263211</c:v>
                </c:pt>
                <c:pt idx="64">
                  <c:v>126.89270310604851</c:v>
                </c:pt>
                <c:pt idx="65">
                  <c:v>125.1102814743375</c:v>
                </c:pt>
                <c:pt idx="66">
                  <c:v>122.86843988500419</c:v>
                </c:pt>
                <c:pt idx="67">
                  <c:v>120.95541782031249</c:v>
                </c:pt>
                <c:pt idx="68">
                  <c:v>118.70375449899227</c:v>
                </c:pt>
                <c:pt idx="69">
                  <c:v>116.64139616462069</c:v>
                </c:pt>
                <c:pt idx="70">
                  <c:v>114.7352052190957</c:v>
                </c:pt>
                <c:pt idx="71">
                  <c:v>112.79231797072026</c:v>
                </c:pt>
                <c:pt idx="72">
                  <c:v>110.70564384291205</c:v>
                </c:pt>
                <c:pt idx="73">
                  <c:v>109.19405134217344</c:v>
                </c:pt>
                <c:pt idx="74">
                  <c:v>107.32236624654404</c:v>
                </c:pt>
                <c:pt idx="75">
                  <c:v>106.26001920809412</c:v>
                </c:pt>
                <c:pt idx="76">
                  <c:v>105.71796587365094</c:v>
                </c:pt>
                <c:pt idx="77">
                  <c:v>106.16269808647043</c:v>
                </c:pt>
                <c:pt idx="78">
                  <c:v>106.97282813101654</c:v>
                </c:pt>
                <c:pt idx="79">
                  <c:v>107.91398318607976</c:v>
                </c:pt>
                <c:pt idx="80">
                  <c:v>108.48857899709539</c:v>
                </c:pt>
                <c:pt idx="81">
                  <c:v>109.0488737003233</c:v>
                </c:pt>
                <c:pt idx="82">
                  <c:v>109.53857084503294</c:v>
                </c:pt>
                <c:pt idx="83">
                  <c:v>110.17312770434462</c:v>
                </c:pt>
                <c:pt idx="84">
                  <c:v>110.83819793713423</c:v>
                </c:pt>
                <c:pt idx="85">
                  <c:v>111.03182536338809</c:v>
                </c:pt>
                <c:pt idx="86">
                  <c:v>110.81928409267307</c:v>
                </c:pt>
                <c:pt idx="87">
                  <c:v>111.23229070493032</c:v>
                </c:pt>
                <c:pt idx="88">
                  <c:v>111.39933694566567</c:v>
                </c:pt>
                <c:pt idx="89">
                  <c:v>111.33301824839121</c:v>
                </c:pt>
                <c:pt idx="90">
                  <c:v>111.03563965038387</c:v>
                </c:pt>
                <c:pt idx="91">
                  <c:v>110.40046641023027</c:v>
                </c:pt>
                <c:pt idx="92">
                  <c:v>109.88851189435817</c:v>
                </c:pt>
                <c:pt idx="93">
                  <c:v>109.23372948844174</c:v>
                </c:pt>
                <c:pt idx="94">
                  <c:v>109.10953367759471</c:v>
                </c:pt>
                <c:pt idx="95">
                  <c:v>108.86671088926801</c:v>
                </c:pt>
                <c:pt idx="96">
                  <c:v>108.57231912559919</c:v>
                </c:pt>
                <c:pt idx="97">
                  <c:v>108.06058420500024</c:v>
                </c:pt>
                <c:pt idx="98">
                  <c:v>107.06448525052382</c:v>
                </c:pt>
                <c:pt idx="99">
                  <c:v>107.2039563401257</c:v>
                </c:pt>
                <c:pt idx="100">
                  <c:v>106.99707713044941</c:v>
                </c:pt>
                <c:pt idx="101">
                  <c:v>106.86139037491785</c:v>
                </c:pt>
                <c:pt idx="102">
                  <c:v>106.82266200828406</c:v>
                </c:pt>
                <c:pt idx="103">
                  <c:v>106.59124790513894</c:v>
                </c:pt>
                <c:pt idx="104">
                  <c:v>106.23571678245536</c:v>
                </c:pt>
                <c:pt idx="105">
                  <c:v>105.65302673365325</c:v>
                </c:pt>
                <c:pt idx="106">
                  <c:v>105.05518814606438</c:v>
                </c:pt>
                <c:pt idx="107">
                  <c:v>104.52715522657276</c:v>
                </c:pt>
                <c:pt idx="108">
                  <c:v>104.25506937654396</c:v>
                </c:pt>
                <c:pt idx="109">
                  <c:v>104.01999212507049</c:v>
                </c:pt>
                <c:pt idx="110">
                  <c:v>103.76957143803682</c:v>
                </c:pt>
                <c:pt idx="111">
                  <c:v>104.61028499426727</c:v>
                </c:pt>
                <c:pt idx="112">
                  <c:v>105.68908134430643</c:v>
                </c:pt>
                <c:pt idx="113">
                  <c:v>106.75806880145711</c:v>
                </c:pt>
                <c:pt idx="114">
                  <c:v>107.39812039464374</c:v>
                </c:pt>
                <c:pt idx="115">
                  <c:v>108.05044531115581</c:v>
                </c:pt>
                <c:pt idx="116">
                  <c:v>108.66706454422643</c:v>
                </c:pt>
                <c:pt idx="117">
                  <c:v>109.350949923549</c:v>
                </c:pt>
                <c:pt idx="118">
                  <c:v>110.00181267284097</c:v>
                </c:pt>
                <c:pt idx="119">
                  <c:v>110.98838068400461</c:v>
                </c:pt>
                <c:pt idx="120">
                  <c:v>111.8253188077875</c:v>
                </c:pt>
                <c:pt idx="121">
                  <c:v>112.79201072268201</c:v>
                </c:pt>
                <c:pt idx="122">
                  <c:v>113.91164486256038</c:v>
                </c:pt>
                <c:pt idx="123">
                  <c:v>116.16511209666116</c:v>
                </c:pt>
                <c:pt idx="124">
                  <c:v>117.7965742257054</c:v>
                </c:pt>
                <c:pt idx="125">
                  <c:v>119.21035353811502</c:v>
                </c:pt>
                <c:pt idx="126">
                  <c:v>120.59807572816889</c:v>
                </c:pt>
                <c:pt idx="127">
                  <c:v>122.04945826532874</c:v>
                </c:pt>
                <c:pt idx="128">
                  <c:v>123.34541093527515</c:v>
                </c:pt>
                <c:pt idx="129">
                  <c:v>124.47261295914667</c:v>
                </c:pt>
                <c:pt idx="130">
                  <c:v>125.4134807992471</c:v>
                </c:pt>
                <c:pt idx="131">
                  <c:v>126.09752479611542</c:v>
                </c:pt>
                <c:pt idx="132">
                  <c:v>126.8638627582809</c:v>
                </c:pt>
                <c:pt idx="133">
                  <c:v>127.3398691264338</c:v>
                </c:pt>
                <c:pt idx="134">
                  <c:v>127.90517990491006</c:v>
                </c:pt>
                <c:pt idx="135">
                  <c:v>128.39014849694195</c:v>
                </c:pt>
                <c:pt idx="136">
                  <c:v>128.58261846099731</c:v>
                </c:pt>
                <c:pt idx="137">
                  <c:v>128.85652192461504</c:v>
                </c:pt>
                <c:pt idx="138">
                  <c:v>128.94319667106217</c:v>
                </c:pt>
                <c:pt idx="139">
                  <c:v>129.12458489014054</c:v>
                </c:pt>
                <c:pt idx="140">
                  <c:v>129.44368551338394</c:v>
                </c:pt>
                <c:pt idx="141">
                  <c:v>130.07861690517331</c:v>
                </c:pt>
                <c:pt idx="142">
                  <c:v>130.60910761110577</c:v>
                </c:pt>
                <c:pt idx="143">
                  <c:v>131.36910121236781</c:v>
                </c:pt>
                <c:pt idx="144">
                  <c:v>131.98418739233477</c:v>
                </c:pt>
                <c:pt idx="145">
                  <c:v>132.911720446278</c:v>
                </c:pt>
                <c:pt idx="146">
                  <c:v>133.32748824155988</c:v>
                </c:pt>
                <c:pt idx="147">
                  <c:v>133.89047252560195</c:v>
                </c:pt>
                <c:pt idx="148">
                  <c:v>134.29843642236062</c:v>
                </c:pt>
                <c:pt idx="149">
                  <c:v>134.67458781667077</c:v>
                </c:pt>
                <c:pt idx="150">
                  <c:v>135.00356822395096</c:v>
                </c:pt>
                <c:pt idx="151">
                  <c:v>135.40189444886821</c:v>
                </c:pt>
                <c:pt idx="152">
                  <c:v>135.97553327567954</c:v>
                </c:pt>
                <c:pt idx="153">
                  <c:v>136.57327443472184</c:v>
                </c:pt>
                <c:pt idx="154">
                  <c:v>137.31194598491811</c:v>
                </c:pt>
                <c:pt idx="155">
                  <c:v>137.77867116648218</c:v>
                </c:pt>
                <c:pt idx="156">
                  <c:v>138.35743757100906</c:v>
                </c:pt>
                <c:pt idx="157">
                  <c:v>138.72582494988472</c:v>
                </c:pt>
                <c:pt idx="158">
                  <c:v>139.26494227542406</c:v>
                </c:pt>
                <c:pt idx="159">
                  <c:v>139.86533152389245</c:v>
                </c:pt>
                <c:pt idx="160">
                  <c:v>140.12543316737847</c:v>
                </c:pt>
                <c:pt idx="161">
                  <c:v>140.54095389140338</c:v>
                </c:pt>
                <c:pt idx="162">
                  <c:v>140.96409219644698</c:v>
                </c:pt>
                <c:pt idx="163">
                  <c:v>141.5208369502557</c:v>
                </c:pt>
                <c:pt idx="164">
                  <c:v>141.95712547813255</c:v>
                </c:pt>
                <c:pt idx="165">
                  <c:v>142.38887690197097</c:v>
                </c:pt>
                <c:pt idx="166">
                  <c:v>143.27006601653773</c:v>
                </c:pt>
                <c:pt idx="167">
                  <c:v>144.17049724907486</c:v>
                </c:pt>
                <c:pt idx="168">
                  <c:v>145.19266016079638</c:v>
                </c:pt>
                <c:pt idx="169">
                  <c:v>145.63282515597729</c:v>
                </c:pt>
                <c:pt idx="170">
                  <c:v>146.12651037199427</c:v>
                </c:pt>
                <c:pt idx="171">
                  <c:v>146.50864622308865</c:v>
                </c:pt>
                <c:pt idx="172">
                  <c:v>147.06619601984337</c:v>
                </c:pt>
                <c:pt idx="173">
                  <c:v>147.55741343422403</c:v>
                </c:pt>
                <c:pt idx="174">
                  <c:v>148.466519799856</c:v>
                </c:pt>
                <c:pt idx="175">
                  <c:v>149.20429346949379</c:v>
                </c:pt>
                <c:pt idx="176">
                  <c:v>150.13349211558119</c:v>
                </c:pt>
                <c:pt idx="177">
                  <c:v>150.86778439383744</c:v>
                </c:pt>
                <c:pt idx="178">
                  <c:v>151.84049242886161</c:v>
                </c:pt>
                <c:pt idx="179">
                  <c:v>152.61913318334302</c:v>
                </c:pt>
                <c:pt idx="180">
                  <c:v>153.65097855857482</c:v>
                </c:pt>
                <c:pt idx="181">
                  <c:v>154.69717579012126</c:v>
                </c:pt>
                <c:pt idx="182">
                  <c:v>155.25062653552752</c:v>
                </c:pt>
                <c:pt idx="183">
                  <c:v>155.59805185711602</c:v>
                </c:pt>
                <c:pt idx="184">
                  <c:v>155.96171553360608</c:v>
                </c:pt>
                <c:pt idx="185">
                  <c:v>156.43687065643067</c:v>
                </c:pt>
                <c:pt idx="186">
                  <c:v>156.74517319647165</c:v>
                </c:pt>
                <c:pt idx="187">
                  <c:v>157.15898723412872</c:v>
                </c:pt>
                <c:pt idx="188">
                  <c:v>157.46695246159982</c:v>
                </c:pt>
                <c:pt idx="189">
                  <c:v>157.75701092555082</c:v>
                </c:pt>
                <c:pt idx="190">
                  <c:v>157.85160561871186</c:v>
                </c:pt>
                <c:pt idx="191">
                  <c:v>157.97493932667703</c:v>
                </c:pt>
                <c:pt idx="192">
                  <c:v>158.03747605641769</c:v>
                </c:pt>
                <c:pt idx="193">
                  <c:v>158.21651109325077</c:v>
                </c:pt>
                <c:pt idx="194">
                  <c:v>158.39005517384336</c:v>
                </c:pt>
                <c:pt idx="195">
                  <c:v>158.87160850297252</c:v>
                </c:pt>
                <c:pt idx="196">
                  <c:v>159.23824450539288</c:v>
                </c:pt>
                <c:pt idx="197">
                  <c:v>159.41827326224322</c:v>
                </c:pt>
                <c:pt idx="198">
                  <c:v>159.44505516427117</c:v>
                </c:pt>
                <c:pt idx="199">
                  <c:v>159.73725908337127</c:v>
                </c:pt>
                <c:pt idx="200">
                  <c:v>159.95719610363196</c:v>
                </c:pt>
                <c:pt idx="201">
                  <c:v>160.36671693211639</c:v>
                </c:pt>
                <c:pt idx="202">
                  <c:v>160.93772378220879</c:v>
                </c:pt>
                <c:pt idx="203">
                  <c:v>161.56765505517319</c:v>
                </c:pt>
                <c:pt idx="204">
                  <c:v>162.08669933012786</c:v>
                </c:pt>
                <c:pt idx="205">
                  <c:v>162.83257400946249</c:v>
                </c:pt>
                <c:pt idx="206">
                  <c:v>163.61371426933172</c:v>
                </c:pt>
                <c:pt idx="207">
                  <c:v>163.95290731082227</c:v>
                </c:pt>
                <c:pt idx="208">
                  <c:v>163.93467880105229</c:v>
                </c:pt>
                <c:pt idx="209">
                  <c:v>163.97227883238173</c:v>
                </c:pt>
                <c:pt idx="210">
                  <c:v>165.31870405711732</c:v>
                </c:pt>
                <c:pt idx="211">
                  <c:v>167.73963404513216</c:v>
                </c:pt>
                <c:pt idx="212">
                  <c:v>170.19199119886397</c:v>
                </c:pt>
                <c:pt idx="213">
                  <c:v>172.74466507954801</c:v>
                </c:pt>
                <c:pt idx="214">
                  <c:v>175.25751812708694</c:v>
                </c:pt>
                <c:pt idx="215">
                  <c:v>177.52795916223627</c:v>
                </c:pt>
                <c:pt idx="216">
                  <c:v>179.85400006818472</c:v>
                </c:pt>
                <c:pt idx="217">
                  <c:v>182.12295510560244</c:v>
                </c:pt>
                <c:pt idx="218">
                  <c:v>185.09689087633902</c:v>
                </c:pt>
                <c:pt idx="219">
                  <c:v>188.15947891178652</c:v>
                </c:pt>
                <c:pt idx="220">
                  <c:v>191.43025216956983</c:v>
                </c:pt>
                <c:pt idx="221">
                  <c:v>194.5885532912265</c:v>
                </c:pt>
                <c:pt idx="222">
                  <c:v>197.12664701981342</c:v>
                </c:pt>
                <c:pt idx="223">
                  <c:v>199.01105007383489</c:v>
                </c:pt>
                <c:pt idx="224">
                  <c:v>200.61859546447707</c:v>
                </c:pt>
                <c:pt idx="225">
                  <c:v>202.20475246681769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8E-424E-B21C-5BE90DC71CAC}"/>
            </c:ext>
          </c:extLst>
        </c:ser>
        <c:ser>
          <c:idx val="1"/>
          <c:order val="1"/>
          <c:tx>
            <c:strRef>
              <c:f>Alameda!$F$6</c:f>
              <c:strCache>
                <c:ptCount val="1"/>
                <c:pt idx="0">
                  <c:v>CS Index - San Francisco (2003=100)</c:v>
                </c:pt>
              </c:strCache>
            </c:strRef>
          </c:tx>
          <c:marker>
            <c:symbol val="none"/>
          </c:marker>
          <c:cat>
            <c:numRef>
              <c:f>Alameda!$B$43:$B$268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Alameda!$F$43:$F$268</c:f>
              <c:numCache>
                <c:formatCode>0</c:formatCode>
                <c:ptCount val="226"/>
                <c:pt idx="0">
                  <c:v>100</c:v>
                </c:pt>
                <c:pt idx="1">
                  <c:v>100.08098834077013</c:v>
                </c:pt>
                <c:pt idx="2">
                  <c:v>100.15473746215697</c:v>
                </c:pt>
                <c:pt idx="3">
                  <c:v>100.39292722573194</c:v>
                </c:pt>
                <c:pt idx="4">
                  <c:v>100.44587092223003</c:v>
                </c:pt>
                <c:pt idx="5">
                  <c:v>100.76974916546982</c:v>
                </c:pt>
                <c:pt idx="6">
                  <c:v>101.69822586657742</c:v>
                </c:pt>
                <c:pt idx="7">
                  <c:v>102.82590754172145</c:v>
                </c:pt>
                <c:pt idx="8">
                  <c:v>104.10696772628145</c:v>
                </c:pt>
                <c:pt idx="9">
                  <c:v>105.43795774572932</c:v>
                </c:pt>
                <c:pt idx="10">
                  <c:v>106.95474843401782</c:v>
                </c:pt>
                <c:pt idx="11">
                  <c:v>108.52502054561594</c:v>
                </c:pt>
                <c:pt idx="12">
                  <c:v>109.81619440268882</c:v>
                </c:pt>
                <c:pt idx="13">
                  <c:v>111.28474467618881</c:v>
                </c:pt>
                <c:pt idx="14">
                  <c:v>112.85625111561141</c:v>
                </c:pt>
                <c:pt idx="15">
                  <c:v>114.47159174301112</c:v>
                </c:pt>
                <c:pt idx="16">
                  <c:v>116.04774485656367</c:v>
                </c:pt>
                <c:pt idx="17">
                  <c:v>118.15951657379611</c:v>
                </c:pt>
                <c:pt idx="18">
                  <c:v>119.73127768759535</c:v>
                </c:pt>
                <c:pt idx="19">
                  <c:v>121.42886772723691</c:v>
                </c:pt>
                <c:pt idx="20">
                  <c:v>123.15594402952242</c:v>
                </c:pt>
                <c:pt idx="21">
                  <c:v>125.26464164310893</c:v>
                </c:pt>
                <c:pt idx="22">
                  <c:v>127.51214205684876</c:v>
                </c:pt>
                <c:pt idx="23">
                  <c:v>130.18106683273783</c:v>
                </c:pt>
                <c:pt idx="24">
                  <c:v>133.31654869520119</c:v>
                </c:pt>
                <c:pt idx="25">
                  <c:v>136.37630702958481</c:v>
                </c:pt>
                <c:pt idx="26">
                  <c:v>139.47214079311203</c:v>
                </c:pt>
                <c:pt idx="27">
                  <c:v>140.75144245689035</c:v>
                </c:pt>
                <c:pt idx="28">
                  <c:v>142.50022556675236</c:v>
                </c:pt>
                <c:pt idx="29">
                  <c:v>144.15178719777404</c:v>
                </c:pt>
                <c:pt idx="30">
                  <c:v>145.62166244087052</c:v>
                </c:pt>
                <c:pt idx="31">
                  <c:v>146.60072740858183</c:v>
                </c:pt>
                <c:pt idx="32">
                  <c:v>147.98024198027747</c:v>
                </c:pt>
                <c:pt idx="33">
                  <c:v>148.97313249189602</c:v>
                </c:pt>
                <c:pt idx="34">
                  <c:v>149.93998054017808</c:v>
                </c:pt>
                <c:pt idx="35">
                  <c:v>150.56551319128789</c:v>
                </c:pt>
                <c:pt idx="36">
                  <c:v>151.25303151541507</c:v>
                </c:pt>
                <c:pt idx="37">
                  <c:v>152.24027659393192</c:v>
                </c:pt>
                <c:pt idx="38">
                  <c:v>152.56988681622229</c:v>
                </c:pt>
                <c:pt idx="39">
                  <c:v>152.24109517597327</c:v>
                </c:pt>
                <c:pt idx="40">
                  <c:v>151.6861334963852</c:v>
                </c:pt>
                <c:pt idx="41">
                  <c:v>150.65815876428434</c:v>
                </c:pt>
                <c:pt idx="42">
                  <c:v>149.57100867801802</c:v>
                </c:pt>
                <c:pt idx="43">
                  <c:v>149.10196565780336</c:v>
                </c:pt>
                <c:pt idx="44">
                  <c:v>148.57911273076076</c:v>
                </c:pt>
                <c:pt idx="45">
                  <c:v>148.44317438827369</c:v>
                </c:pt>
                <c:pt idx="46">
                  <c:v>148.37739894288865</c:v>
                </c:pt>
                <c:pt idx="47">
                  <c:v>148.30144608029542</c:v>
                </c:pt>
                <c:pt idx="48">
                  <c:v>149.32003603422334</c:v>
                </c:pt>
                <c:pt idx="49">
                  <c:v>149.50063807462891</c:v>
                </c:pt>
                <c:pt idx="50">
                  <c:v>149.8042877585618</c:v>
                </c:pt>
                <c:pt idx="51">
                  <c:v>148.55989756031701</c:v>
                </c:pt>
                <c:pt idx="52">
                  <c:v>146.64242554897388</c:v>
                </c:pt>
                <c:pt idx="53">
                  <c:v>144.68829712260839</c:v>
                </c:pt>
                <c:pt idx="54">
                  <c:v>143.01905854652057</c:v>
                </c:pt>
                <c:pt idx="55">
                  <c:v>142.28839613838312</c:v>
                </c:pt>
                <c:pt idx="56">
                  <c:v>141.31353396993768</c:v>
                </c:pt>
                <c:pt idx="57">
                  <c:v>138.90088932266971</c:v>
                </c:pt>
                <c:pt idx="58">
                  <c:v>135.45563346103953</c:v>
                </c:pt>
                <c:pt idx="59">
                  <c:v>132.1843574194921</c:v>
                </c:pt>
                <c:pt idx="60">
                  <c:v>129.8468260484658</c:v>
                </c:pt>
                <c:pt idx="61">
                  <c:v>124.43285508769645</c:v>
                </c:pt>
                <c:pt idx="62">
                  <c:v>120.06044041210227</c:v>
                </c:pt>
                <c:pt idx="63">
                  <c:v>116.00361919013351</c:v>
                </c:pt>
                <c:pt idx="64">
                  <c:v>113.09748535640828</c:v>
                </c:pt>
                <c:pt idx="65">
                  <c:v>110.27423703095869</c:v>
                </c:pt>
                <c:pt idx="66">
                  <c:v>107.21561750265623</c:v>
                </c:pt>
                <c:pt idx="67">
                  <c:v>103.0788222996446</c:v>
                </c:pt>
                <c:pt idx="68">
                  <c:v>99.373743819855193</c:v>
                </c:pt>
                <c:pt idx="69">
                  <c:v>95.72281339459785</c:v>
                </c:pt>
                <c:pt idx="70">
                  <c:v>93.702296308242282</c:v>
                </c:pt>
                <c:pt idx="71">
                  <c:v>90.885091110000289</c:v>
                </c:pt>
                <c:pt idx="72">
                  <c:v>88.117922702600112</c:v>
                </c:pt>
                <c:pt idx="73">
                  <c:v>86.252258919886003</c:v>
                </c:pt>
                <c:pt idx="74">
                  <c:v>84.247020884590825</c:v>
                </c:pt>
                <c:pt idx="75">
                  <c:v>83.605627173857059</c:v>
                </c:pt>
                <c:pt idx="76">
                  <c:v>83.394842022711629</c:v>
                </c:pt>
                <c:pt idx="77">
                  <c:v>85.812846182333146</c:v>
                </c:pt>
                <c:pt idx="78">
                  <c:v>87.771869902593167</c:v>
                </c:pt>
                <c:pt idx="79">
                  <c:v>89.913094601333341</c:v>
                </c:pt>
                <c:pt idx="80">
                  <c:v>91.527930365325432</c:v>
                </c:pt>
                <c:pt idx="81">
                  <c:v>93.246707170229413</c:v>
                </c:pt>
                <c:pt idx="82">
                  <c:v>94.701366028403328</c:v>
                </c:pt>
                <c:pt idx="83">
                  <c:v>95.334043870961963</c:v>
                </c:pt>
                <c:pt idx="84">
                  <c:v>96.353994159818924</c:v>
                </c:pt>
                <c:pt idx="85">
                  <c:v>96.913728818992055</c:v>
                </c:pt>
                <c:pt idx="86">
                  <c:v>98.05692050172587</c:v>
                </c:pt>
                <c:pt idx="87">
                  <c:v>98.604433633011894</c:v>
                </c:pt>
                <c:pt idx="88">
                  <c:v>98.368707985702187</c:v>
                </c:pt>
                <c:pt idx="89">
                  <c:v>97.774270679272917</c:v>
                </c:pt>
                <c:pt idx="90">
                  <c:v>97.304629247996004</c:v>
                </c:pt>
                <c:pt idx="91">
                  <c:v>96.826635666227389</c:v>
                </c:pt>
                <c:pt idx="92">
                  <c:v>96.625902306463047</c:v>
                </c:pt>
                <c:pt idx="93">
                  <c:v>95.47935656903671</c:v>
                </c:pt>
                <c:pt idx="94">
                  <c:v>95.305575390876157</c:v>
                </c:pt>
                <c:pt idx="95">
                  <c:v>95.251995608165188</c:v>
                </c:pt>
                <c:pt idx="96">
                  <c:v>94.98950513784267</c:v>
                </c:pt>
                <c:pt idx="97">
                  <c:v>93.746935014788875</c:v>
                </c:pt>
                <c:pt idx="98">
                  <c:v>93.026979628200706</c:v>
                </c:pt>
                <c:pt idx="99">
                  <c:v>92.890540327760078</c:v>
                </c:pt>
                <c:pt idx="100">
                  <c:v>92.666543924020729</c:v>
                </c:pt>
                <c:pt idx="101">
                  <c:v>92.21689314002451</c:v>
                </c:pt>
                <c:pt idx="102">
                  <c:v>91.787031983959139</c:v>
                </c:pt>
                <c:pt idx="103">
                  <c:v>91.757387301995294</c:v>
                </c:pt>
                <c:pt idx="104">
                  <c:v>91.144026508322355</c:v>
                </c:pt>
                <c:pt idx="105">
                  <c:v>91.252887980413448</c:v>
                </c:pt>
                <c:pt idx="106">
                  <c:v>90.307860552198761</c:v>
                </c:pt>
                <c:pt idx="107">
                  <c:v>90.356064802651943</c:v>
                </c:pt>
                <c:pt idx="108">
                  <c:v>89.491533136144568</c:v>
                </c:pt>
                <c:pt idx="109">
                  <c:v>89.901488264136646</c:v>
                </c:pt>
                <c:pt idx="110">
                  <c:v>89.95068476134918</c:v>
                </c:pt>
                <c:pt idx="111">
                  <c:v>91.226638474302575</c:v>
                </c:pt>
                <c:pt idx="112">
                  <c:v>92.923375560000338</c:v>
                </c:pt>
                <c:pt idx="113">
                  <c:v>94.813425697405734</c:v>
                </c:pt>
                <c:pt idx="114">
                  <c:v>96.204992711536832</c:v>
                </c:pt>
                <c:pt idx="115">
                  <c:v>96.927238739285784</c:v>
                </c:pt>
                <c:pt idx="116">
                  <c:v>98.254495348695144</c:v>
                </c:pt>
                <c:pt idx="117">
                  <c:v>99.678941368806179</c:v>
                </c:pt>
                <c:pt idx="118">
                  <c:v>102.00284870092801</c:v>
                </c:pt>
                <c:pt idx="119">
                  <c:v>103.57298809373579</c:v>
                </c:pt>
                <c:pt idx="120">
                  <c:v>105.21681034121515</c:v>
                </c:pt>
                <c:pt idx="121">
                  <c:v>106.63852637951715</c:v>
                </c:pt>
                <c:pt idx="122">
                  <c:v>109.44257391365375</c:v>
                </c:pt>
                <c:pt idx="123">
                  <c:v>112.52419870434369</c:v>
                </c:pt>
                <c:pt idx="124">
                  <c:v>115.39738891732689</c:v>
                </c:pt>
                <c:pt idx="125">
                  <c:v>117.88553915577988</c:v>
                </c:pt>
                <c:pt idx="126">
                  <c:v>120.29966546031521</c:v>
                </c:pt>
                <c:pt idx="127">
                  <c:v>122.07010314361848</c:v>
                </c:pt>
                <c:pt idx="128">
                  <c:v>123.97019957054489</c:v>
                </c:pt>
                <c:pt idx="129">
                  <c:v>124.51177041589744</c:v>
                </c:pt>
                <c:pt idx="130">
                  <c:v>125.92316250241799</c:v>
                </c:pt>
                <c:pt idx="131">
                  <c:v>127.13213369998908</c:v>
                </c:pt>
                <c:pt idx="132">
                  <c:v>129.43589678496076</c:v>
                </c:pt>
                <c:pt idx="133">
                  <c:v>130.31825790490703</c:v>
                </c:pt>
                <c:pt idx="134">
                  <c:v>132.00673476508331</c:v>
                </c:pt>
                <c:pt idx="135">
                  <c:v>132.62346550238664</c:v>
                </c:pt>
                <c:pt idx="136">
                  <c:v>133.28619548979628</c:v>
                </c:pt>
                <c:pt idx="137">
                  <c:v>133.58866276115697</c:v>
                </c:pt>
                <c:pt idx="138">
                  <c:v>133.3423660648848</c:v>
                </c:pt>
                <c:pt idx="139">
                  <c:v>133.62592400147633</c:v>
                </c:pt>
                <c:pt idx="140">
                  <c:v>134.62691401125392</c:v>
                </c:pt>
                <c:pt idx="141">
                  <c:v>136.45838316115996</c:v>
                </c:pt>
                <c:pt idx="142">
                  <c:v>137.55554788483016</c:v>
                </c:pt>
                <c:pt idx="143">
                  <c:v>139.10187239335033</c:v>
                </c:pt>
                <c:pt idx="144">
                  <c:v>139.34292091215605</c:v>
                </c:pt>
                <c:pt idx="145">
                  <c:v>142.75417432286696</c:v>
                </c:pt>
                <c:pt idx="146">
                  <c:v>145.06665044724102</c:v>
                </c:pt>
                <c:pt idx="147">
                  <c:v>145.76604004131627</c:v>
                </c:pt>
                <c:pt idx="148">
                  <c:v>146.28310280753436</c:v>
                </c:pt>
                <c:pt idx="149">
                  <c:v>146.61285391846482</c:v>
                </c:pt>
                <c:pt idx="150">
                  <c:v>147.43032846501529</c:v>
                </c:pt>
                <c:pt idx="151">
                  <c:v>148.28689773570599</c:v>
                </c:pt>
                <c:pt idx="152">
                  <c:v>150.00051655458267</c:v>
                </c:pt>
                <c:pt idx="153">
                  <c:v>151.5614585563174</c:v>
                </c:pt>
                <c:pt idx="154">
                  <c:v>152.71964673191354</c:v>
                </c:pt>
                <c:pt idx="155">
                  <c:v>153.42260966254321</c:v>
                </c:pt>
                <c:pt idx="156">
                  <c:v>153.85318383242955</c:v>
                </c:pt>
                <c:pt idx="157">
                  <c:v>155.39656833594171</c:v>
                </c:pt>
                <c:pt idx="158">
                  <c:v>156.73103170226841</c:v>
                </c:pt>
                <c:pt idx="159">
                  <c:v>156.82444952272553</c:v>
                </c:pt>
                <c:pt idx="160">
                  <c:v>155.91522840617756</c:v>
                </c:pt>
                <c:pt idx="161">
                  <c:v>156.45486526965965</c:v>
                </c:pt>
                <c:pt idx="162">
                  <c:v>156.78773213343123</c:v>
                </c:pt>
                <c:pt idx="163">
                  <c:v>158.56066001303267</c:v>
                </c:pt>
                <c:pt idx="164">
                  <c:v>158.7945395358899</c:v>
                </c:pt>
                <c:pt idx="165">
                  <c:v>160.18947707331216</c:v>
                </c:pt>
                <c:pt idx="166">
                  <c:v>160.93367525749721</c:v>
                </c:pt>
                <c:pt idx="167">
                  <c:v>162.61249906507302</c:v>
                </c:pt>
                <c:pt idx="168">
                  <c:v>163.41922588298098</c:v>
                </c:pt>
                <c:pt idx="169">
                  <c:v>164.79490562780737</c:v>
                </c:pt>
                <c:pt idx="170">
                  <c:v>164.04653024608743</c:v>
                </c:pt>
                <c:pt idx="171">
                  <c:v>164.29156005729345</c:v>
                </c:pt>
                <c:pt idx="172">
                  <c:v>165.35350054544372</c:v>
                </c:pt>
                <c:pt idx="173">
                  <c:v>166.44554263856003</c:v>
                </c:pt>
                <c:pt idx="174">
                  <c:v>167.62670298379226</c:v>
                </c:pt>
                <c:pt idx="175">
                  <c:v>168.45678647238358</c:v>
                </c:pt>
                <c:pt idx="176">
                  <c:v>170.24303606918846</c:v>
                </c:pt>
                <c:pt idx="177">
                  <c:v>172.5893455001825</c:v>
                </c:pt>
                <c:pt idx="178">
                  <c:v>175.539979476985</c:v>
                </c:pt>
                <c:pt idx="179">
                  <c:v>177.6353124415055</c:v>
                </c:pt>
                <c:pt idx="180">
                  <c:v>179.92723001162682</c:v>
                </c:pt>
                <c:pt idx="181">
                  <c:v>181.07074473723063</c:v>
                </c:pt>
                <c:pt idx="182">
                  <c:v>182.09906963734667</c:v>
                </c:pt>
                <c:pt idx="183">
                  <c:v>182.04690491260874</c:v>
                </c:pt>
                <c:pt idx="184">
                  <c:v>183.52390151566138</c:v>
                </c:pt>
                <c:pt idx="185">
                  <c:v>184.41506733287824</c:v>
                </c:pt>
                <c:pt idx="186">
                  <c:v>185.73304081347848</c:v>
                </c:pt>
                <c:pt idx="187">
                  <c:v>186.12215752259979</c:v>
                </c:pt>
                <c:pt idx="188">
                  <c:v>186.9221741934422</c:v>
                </c:pt>
                <c:pt idx="189">
                  <c:v>186.09903781590813</c:v>
                </c:pt>
                <c:pt idx="190">
                  <c:v>185.16543898936817</c:v>
                </c:pt>
                <c:pt idx="191">
                  <c:v>183.6964358394155</c:v>
                </c:pt>
                <c:pt idx="192">
                  <c:v>182.91513318509908</c:v>
                </c:pt>
                <c:pt idx="193">
                  <c:v>183.19501324082032</c:v>
                </c:pt>
                <c:pt idx="194">
                  <c:v>183.94568022434831</c:v>
                </c:pt>
                <c:pt idx="195">
                  <c:v>185.24308221821531</c:v>
                </c:pt>
                <c:pt idx="196">
                  <c:v>185.43474894080168</c:v>
                </c:pt>
                <c:pt idx="197">
                  <c:v>185.8493967414048</c:v>
                </c:pt>
                <c:pt idx="198">
                  <c:v>185.96593973956635</c:v>
                </c:pt>
                <c:pt idx="199">
                  <c:v>186.00055922769843</c:v>
                </c:pt>
                <c:pt idx="200">
                  <c:v>185.45194271179952</c:v>
                </c:pt>
                <c:pt idx="201">
                  <c:v>185.33088631748933</c:v>
                </c:pt>
                <c:pt idx="202">
                  <c:v>186.0729046318545</c:v>
                </c:pt>
                <c:pt idx="203">
                  <c:v>187.60117566410452</c:v>
                </c:pt>
                <c:pt idx="204">
                  <c:v>188.54541401565046</c:v>
                </c:pt>
                <c:pt idx="205">
                  <c:v>189.86380944215918</c:v>
                </c:pt>
                <c:pt idx="206">
                  <c:v>190.80839890926075</c:v>
                </c:pt>
                <c:pt idx="207">
                  <c:v>190.25217067768381</c:v>
                </c:pt>
                <c:pt idx="208">
                  <c:v>189.76127384242125</c:v>
                </c:pt>
                <c:pt idx="209">
                  <c:v>188.92597853140251</c:v>
                </c:pt>
                <c:pt idx="210">
                  <c:v>191.2139587324383</c:v>
                </c:pt>
                <c:pt idx="211">
                  <c:v>193.99962421036386</c:v>
                </c:pt>
                <c:pt idx="212">
                  <c:v>197.25027751118998</c:v>
                </c:pt>
                <c:pt idx="213">
                  <c:v>200.24476573376347</c:v>
                </c:pt>
                <c:pt idx="214">
                  <c:v>202.32927108375316</c:v>
                </c:pt>
                <c:pt idx="215">
                  <c:v>204.55011625184883</c:v>
                </c:pt>
                <c:pt idx="216">
                  <c:v>207.55863144327188</c:v>
                </c:pt>
                <c:pt idx="217">
                  <c:v>210.75485426228133</c:v>
                </c:pt>
                <c:pt idx="218">
                  <c:v>214.20409937021313</c:v>
                </c:pt>
                <c:pt idx="219">
                  <c:v>219.01698719092423</c:v>
                </c:pt>
                <c:pt idx="220">
                  <c:v>224.42081101435517</c:v>
                </c:pt>
                <c:pt idx="221">
                  <c:v>230.3744291621623</c:v>
                </c:pt>
                <c:pt idx="222">
                  <c:v>233.1789028561619</c:v>
                </c:pt>
                <c:pt idx="223">
                  <c:v>235.15188861269928</c:v>
                </c:pt>
                <c:pt idx="224">
                  <c:v>236.21478342313509</c:v>
                </c:pt>
                <c:pt idx="225">
                  <c:v>237.22764360773866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8E-424E-B21C-5BE90DC71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04544"/>
        <c:axId val="82206080"/>
      </c:lineChart>
      <c:catAx>
        <c:axId val="821111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900" baseline="0">
                <a:latin typeface="Times New Roman" panose="02020603050405020304" pitchFamily="18" charset="0"/>
              </a:defRPr>
            </a:pPr>
            <a:endParaRPr lang="en-US"/>
          </a:p>
        </c:txPr>
        <c:crossAx val="82203008"/>
        <c:crosses val="autoZero"/>
        <c:auto val="1"/>
        <c:lblAlgn val="ctr"/>
        <c:lblOffset val="100"/>
        <c:tickLblSkip val="24"/>
        <c:tickMarkSkip val="12"/>
        <c:noMultiLvlLbl val="0"/>
      </c:catAx>
      <c:valAx>
        <c:axId val="82203008"/>
        <c:scaling>
          <c:orientation val="minMax"/>
          <c:max val="14"/>
          <c:min val="-2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000" baseline="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2111104"/>
        <c:crosses val="autoZero"/>
        <c:crossBetween val="between"/>
        <c:majorUnit val="2"/>
        <c:minorUnit val="2"/>
      </c:valAx>
      <c:catAx>
        <c:axId val="82204544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82206080"/>
        <c:crosses val="autoZero"/>
        <c:auto val="1"/>
        <c:lblAlgn val="ctr"/>
        <c:lblOffset val="100"/>
        <c:noMultiLvlLbl val="0"/>
      </c:catAx>
      <c:valAx>
        <c:axId val="82206080"/>
        <c:scaling>
          <c:orientation val="minMax"/>
          <c:max val="250"/>
          <c:min val="80"/>
        </c:scaling>
        <c:delete val="0"/>
        <c:axPos val="r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000" baseline="0">
                <a:latin typeface="Times New Roman" panose="02020603050405020304" pitchFamily="18" charset="0"/>
              </a:defRPr>
            </a:pPr>
            <a:endParaRPr lang="en-US"/>
          </a:p>
        </c:txPr>
        <c:crossAx val="82204544"/>
        <c:crosses val="max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2635365023828E-2"/>
          <c:y val="2.8252483716207397E-2"/>
          <c:w val="0.8323831048896646"/>
          <c:h val="0.87207385535141602"/>
        </c:manualLayout>
      </c:layout>
      <c:barChart>
        <c:barDir val="col"/>
        <c:grouping val="clustered"/>
        <c:varyColors val="0"/>
        <c:ser>
          <c:idx val="2"/>
          <c:order val="2"/>
          <c:invertIfNegative val="0"/>
          <c:cat>
            <c:numRef>
              <c:f>Alameda!$B$43:$B$268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Alameda!$H$43:$H$268</c:f>
              <c:numCache>
                <c:formatCode>General</c:formatCode>
                <c:ptCount val="226"/>
                <c:pt idx="3" formatCode="0.0">
                  <c:v>9.2061068702290072</c:v>
                </c:pt>
                <c:pt idx="4" formatCode="0.0">
                  <c:v>9.2061068702290072</c:v>
                </c:pt>
                <c:pt idx="5" formatCode="0.0">
                  <c:v>9.2061068702290072</c:v>
                </c:pt>
                <c:pt idx="6" formatCode="0.0">
                  <c:v>9.2061068702290072</c:v>
                </c:pt>
                <c:pt idx="7" formatCode="0.0">
                  <c:v>9.2061068702290072</c:v>
                </c:pt>
                <c:pt idx="15" formatCode="0.0">
                  <c:v>12.651960784313726</c:v>
                </c:pt>
                <c:pt idx="16" formatCode="0.0">
                  <c:v>12.651960784313726</c:v>
                </c:pt>
                <c:pt idx="17" formatCode="0.0">
                  <c:v>12.651960784313726</c:v>
                </c:pt>
                <c:pt idx="18" formatCode="0.0">
                  <c:v>12.651960784313726</c:v>
                </c:pt>
                <c:pt idx="19" formatCode="0.0">
                  <c:v>12.651960784313726</c:v>
                </c:pt>
                <c:pt idx="27" formatCode="0.0">
                  <c:v>10.208791208791208</c:v>
                </c:pt>
                <c:pt idx="28" formatCode="0.0">
                  <c:v>10.208791208791208</c:v>
                </c:pt>
                <c:pt idx="29" formatCode="0.0">
                  <c:v>10.208791208791208</c:v>
                </c:pt>
                <c:pt idx="30" formatCode="0.0">
                  <c:v>10.208791208791208</c:v>
                </c:pt>
                <c:pt idx="31" formatCode="0.0">
                  <c:v>10.208791208791208</c:v>
                </c:pt>
                <c:pt idx="39" formatCode="0.0">
                  <c:v>7.6538461538461542</c:v>
                </c:pt>
                <c:pt idx="40" formatCode="0.0">
                  <c:v>7.6538461538461542</c:v>
                </c:pt>
                <c:pt idx="41" formatCode="0.0">
                  <c:v>7.6538461538461542</c:v>
                </c:pt>
                <c:pt idx="42" formatCode="0.0">
                  <c:v>7.6538461538461542</c:v>
                </c:pt>
                <c:pt idx="43" formatCode="0.0">
                  <c:v>7.6538461538461542</c:v>
                </c:pt>
                <c:pt idx="51" formatCode="0.0">
                  <c:v>9.1203703703703702</c:v>
                </c:pt>
                <c:pt idx="52" formatCode="0.0">
                  <c:v>9.1203703703703702</c:v>
                </c:pt>
                <c:pt idx="53" formatCode="0.0">
                  <c:v>9.1203703703703702</c:v>
                </c:pt>
                <c:pt idx="54" formatCode="0.0">
                  <c:v>9.1203703703703702</c:v>
                </c:pt>
                <c:pt idx="55" formatCode="0.0">
                  <c:v>9.1203703703703702</c:v>
                </c:pt>
                <c:pt idx="63" formatCode="0.0">
                  <c:v>7.6118110236220478</c:v>
                </c:pt>
                <c:pt idx="64" formatCode="0.0">
                  <c:v>7.6118110236220478</c:v>
                </c:pt>
                <c:pt idx="65" formatCode="0.0">
                  <c:v>7.6118110236220478</c:v>
                </c:pt>
                <c:pt idx="66" formatCode="0.0">
                  <c:v>7.6118110236220478</c:v>
                </c:pt>
                <c:pt idx="67" formatCode="0.0">
                  <c:v>7.6118110236220478</c:v>
                </c:pt>
                <c:pt idx="75" formatCode="0.0">
                  <c:v>6.9794520547945202</c:v>
                </c:pt>
                <c:pt idx="76" formatCode="0.0">
                  <c:v>6.9794520547945202</c:v>
                </c:pt>
                <c:pt idx="77" formatCode="0.0">
                  <c:v>6.9794520547945202</c:v>
                </c:pt>
                <c:pt idx="78" formatCode="0.0">
                  <c:v>6.9794520547945202</c:v>
                </c:pt>
                <c:pt idx="79" formatCode="0.0">
                  <c:v>6.9794520547945202</c:v>
                </c:pt>
                <c:pt idx="87" formatCode="0.0">
                  <c:v>9.7987012987012996</c:v>
                </c:pt>
                <c:pt idx="88" formatCode="0.0">
                  <c:v>9.7987012987012996</c:v>
                </c:pt>
                <c:pt idx="89" formatCode="0.0">
                  <c:v>9.7987012987012996</c:v>
                </c:pt>
                <c:pt idx="90" formatCode="0.0">
                  <c:v>9.7987012987012996</c:v>
                </c:pt>
                <c:pt idx="91" formatCode="0.0">
                  <c:v>9.7987012987012996</c:v>
                </c:pt>
                <c:pt idx="99" formatCode="0.0">
                  <c:v>6.3767123287671232</c:v>
                </c:pt>
                <c:pt idx="100" formatCode="0.0">
                  <c:v>6.3767123287671232</c:v>
                </c:pt>
                <c:pt idx="101" formatCode="0.0">
                  <c:v>6.3767123287671232</c:v>
                </c:pt>
                <c:pt idx="102" formatCode="0.0">
                  <c:v>6.3767123287671232</c:v>
                </c:pt>
                <c:pt idx="103" formatCode="0.0">
                  <c:v>6.3767123287671232</c:v>
                </c:pt>
                <c:pt idx="111" formatCode="0.0">
                  <c:v>4.3732876712328768</c:v>
                </c:pt>
                <c:pt idx="112" formatCode="0.0">
                  <c:v>4.3732876712328768</c:v>
                </c:pt>
                <c:pt idx="113" formatCode="0.0">
                  <c:v>4.3732876712328768</c:v>
                </c:pt>
                <c:pt idx="114" formatCode="0.0">
                  <c:v>4.3732876712328768</c:v>
                </c:pt>
                <c:pt idx="115" formatCode="0.0">
                  <c:v>4.3732876712328768</c:v>
                </c:pt>
                <c:pt idx="123" formatCode="0.0">
                  <c:v>4.9315068493150687</c:v>
                </c:pt>
                <c:pt idx="124" formatCode="0.0">
                  <c:v>4.9315068493150687</c:v>
                </c:pt>
                <c:pt idx="125" formatCode="0.0">
                  <c:v>4.9315068493150687</c:v>
                </c:pt>
                <c:pt idx="126" formatCode="0.0">
                  <c:v>4.9315068493150687</c:v>
                </c:pt>
                <c:pt idx="127" formatCode="0.0">
                  <c:v>4.9315068493150687</c:v>
                </c:pt>
                <c:pt idx="135" formatCode="0.0">
                  <c:v>7.384615384615385</c:v>
                </c:pt>
                <c:pt idx="136" formatCode="0.0">
                  <c:v>7.384615384615385</c:v>
                </c:pt>
                <c:pt idx="137" formatCode="0.0">
                  <c:v>7.384615384615385</c:v>
                </c:pt>
                <c:pt idx="138" formatCode="0.0">
                  <c:v>7.384615384615385</c:v>
                </c:pt>
                <c:pt idx="139" formatCode="0.0">
                  <c:v>7.384615384615385</c:v>
                </c:pt>
                <c:pt idx="147" formatCode="0.0">
                  <c:v>6.208333333333333</c:v>
                </c:pt>
                <c:pt idx="148" formatCode="0.0">
                  <c:v>6.208333333333333</c:v>
                </c:pt>
                <c:pt idx="149" formatCode="0.0">
                  <c:v>6.208333333333333</c:v>
                </c:pt>
                <c:pt idx="150" formatCode="0.0">
                  <c:v>6.208333333333333</c:v>
                </c:pt>
                <c:pt idx="151" formatCode="0.0">
                  <c:v>6.208333333333333</c:v>
                </c:pt>
                <c:pt idx="159" formatCode="0.0">
                  <c:v>4.6639344262295079</c:v>
                </c:pt>
                <c:pt idx="160" formatCode="0.0">
                  <c:v>4.6639344262295079</c:v>
                </c:pt>
                <c:pt idx="161" formatCode="0.0">
                  <c:v>4.6639344262295079</c:v>
                </c:pt>
                <c:pt idx="162" formatCode="0.0">
                  <c:v>4.6639344262295079</c:v>
                </c:pt>
                <c:pt idx="163" formatCode="0.0">
                  <c:v>4.6639344262295079</c:v>
                </c:pt>
                <c:pt idx="171" formatCode="0.0">
                  <c:v>5.5370370370370372</c:v>
                </c:pt>
                <c:pt idx="172" formatCode="0.0">
                  <c:v>5.5370370370370372</c:v>
                </c:pt>
                <c:pt idx="173" formatCode="0.0">
                  <c:v>5.5370370370370372</c:v>
                </c:pt>
                <c:pt idx="174" formatCode="0.0">
                  <c:v>5.5370370370370372</c:v>
                </c:pt>
                <c:pt idx="175" formatCode="0.0">
                  <c:v>5.5370370370370372</c:v>
                </c:pt>
                <c:pt idx="183" formatCode="0.0">
                  <c:v>5.2727272727272725</c:v>
                </c:pt>
                <c:pt idx="184" formatCode="0.0">
                  <c:v>5.2727272727272725</c:v>
                </c:pt>
                <c:pt idx="185" formatCode="0.0">
                  <c:v>5.2727272727272725</c:v>
                </c:pt>
                <c:pt idx="186" formatCode="0.0">
                  <c:v>5.2727272727272725</c:v>
                </c:pt>
                <c:pt idx="187" formatCode="0.0">
                  <c:v>5.2727272727272725</c:v>
                </c:pt>
                <c:pt idx="195" formatCode="0.0">
                  <c:v>6.241935483870968</c:v>
                </c:pt>
                <c:pt idx="196" formatCode="0.0">
                  <c:v>6.241935483870968</c:v>
                </c:pt>
                <c:pt idx="197" formatCode="0.0">
                  <c:v>6.241935483870968</c:v>
                </c:pt>
                <c:pt idx="198" formatCode="0.0">
                  <c:v>6.241935483870968</c:v>
                </c:pt>
                <c:pt idx="199" formatCode="0.0">
                  <c:v>6.241935483870968</c:v>
                </c:pt>
                <c:pt idx="207" formatCode="0.0">
                  <c:v>3.9193548387096775</c:v>
                </c:pt>
                <c:pt idx="208" formatCode="0.0">
                  <c:v>3.9193548387096775</c:v>
                </c:pt>
                <c:pt idx="209" formatCode="0.0">
                  <c:v>3.9193548387096775</c:v>
                </c:pt>
                <c:pt idx="210" formatCode="0.0">
                  <c:v>3.9193548387096775</c:v>
                </c:pt>
                <c:pt idx="211" formatCode="0.0">
                  <c:v>3.9193548387096775</c:v>
                </c:pt>
                <c:pt idx="219" formatCode="0.0">
                  <c:v>4.4204545454545459</c:v>
                </c:pt>
                <c:pt idx="220" formatCode="0.0">
                  <c:v>4.4204545454545459</c:v>
                </c:pt>
                <c:pt idx="221" formatCode="0.0">
                  <c:v>4.4204545454545459</c:v>
                </c:pt>
                <c:pt idx="222" formatCode="0.0">
                  <c:v>4.4204545454545459</c:v>
                </c:pt>
                <c:pt idx="223" formatCode="0.0">
                  <c:v>4.4204545454545459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CC-4CEB-886B-9C23971A6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8674304"/>
        <c:axId val="82097280"/>
      </c:barChar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Alameda!$B$43:$B$268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Alameda!$E$43:$E$268</c:f>
              <c:numCache>
                <c:formatCode>0</c:formatCode>
                <c:ptCount val="226"/>
                <c:pt idx="0">
                  <c:v>100</c:v>
                </c:pt>
                <c:pt idx="1">
                  <c:v>100.81931099195782</c:v>
                </c:pt>
                <c:pt idx="2">
                  <c:v>101.5809197293748</c:v>
                </c:pt>
                <c:pt idx="3">
                  <c:v>102.27828168444984</c:v>
                </c:pt>
                <c:pt idx="4">
                  <c:v>103.01002086917603</c:v>
                </c:pt>
                <c:pt idx="5">
                  <c:v>103.66320028626932</c:v>
                </c:pt>
                <c:pt idx="6">
                  <c:v>104.71598043167964</c:v>
                </c:pt>
                <c:pt idx="7">
                  <c:v>105.95931059577248</c:v>
                </c:pt>
                <c:pt idx="8">
                  <c:v>107.50449896950347</c:v>
                </c:pt>
                <c:pt idx="9">
                  <c:v>109.00331292812768</c:v>
                </c:pt>
                <c:pt idx="10">
                  <c:v>110.64060052162934</c:v>
                </c:pt>
                <c:pt idx="11">
                  <c:v>112.35905481178141</c:v>
                </c:pt>
                <c:pt idx="12">
                  <c:v>114.00292165847037</c:v>
                </c:pt>
                <c:pt idx="13">
                  <c:v>115.67923671798475</c:v>
                </c:pt>
                <c:pt idx="14">
                  <c:v>117.80723504408192</c:v>
                </c:pt>
                <c:pt idx="15">
                  <c:v>119.89476355245779</c:v>
                </c:pt>
                <c:pt idx="16">
                  <c:v>122.02113375142622</c:v>
                </c:pt>
                <c:pt idx="17">
                  <c:v>124.31524080475383</c:v>
                </c:pt>
                <c:pt idx="18">
                  <c:v>126.18219077225893</c:v>
                </c:pt>
                <c:pt idx="19">
                  <c:v>127.57523621479348</c:v>
                </c:pt>
                <c:pt idx="20">
                  <c:v>128.95816115352858</c:v>
                </c:pt>
                <c:pt idx="21">
                  <c:v>130.29664765600685</c:v>
                </c:pt>
                <c:pt idx="22">
                  <c:v>131.71740411748166</c:v>
                </c:pt>
                <c:pt idx="23">
                  <c:v>133.29392136946043</c:v>
                </c:pt>
                <c:pt idx="24">
                  <c:v>135.2708718852854</c:v>
                </c:pt>
                <c:pt idx="25">
                  <c:v>137.47751110413267</c:v>
                </c:pt>
                <c:pt idx="26">
                  <c:v>139.91109121812687</c:v>
                </c:pt>
                <c:pt idx="27">
                  <c:v>141.68345154450083</c:v>
                </c:pt>
                <c:pt idx="28">
                  <c:v>143.25130111086574</c:v>
                </c:pt>
                <c:pt idx="29">
                  <c:v>144.73887628623723</c:v>
                </c:pt>
                <c:pt idx="30">
                  <c:v>146.1653901457137</c:v>
                </c:pt>
                <c:pt idx="31">
                  <c:v>147.58403638727498</c:v>
                </c:pt>
                <c:pt idx="32">
                  <c:v>149.42859356633465</c:v>
                </c:pt>
                <c:pt idx="33">
                  <c:v>151.15768277717697</c:v>
                </c:pt>
                <c:pt idx="34">
                  <c:v>152.88327404838287</c:v>
                </c:pt>
                <c:pt idx="35">
                  <c:v>154.43987707191391</c:v>
                </c:pt>
                <c:pt idx="36">
                  <c:v>155.61504298939903</c:v>
                </c:pt>
                <c:pt idx="37">
                  <c:v>156.84185123143141</c:v>
                </c:pt>
                <c:pt idx="38">
                  <c:v>157.42490912398469</c:v>
                </c:pt>
                <c:pt idx="39">
                  <c:v>157.72370002166701</c:v>
                </c:pt>
                <c:pt idx="40">
                  <c:v>157.54261286785786</c:v>
                </c:pt>
                <c:pt idx="41">
                  <c:v>156.88012542693275</c:v>
                </c:pt>
                <c:pt idx="42">
                  <c:v>156.09395854229967</c:v>
                </c:pt>
                <c:pt idx="43">
                  <c:v>155.19048302254026</c:v>
                </c:pt>
                <c:pt idx="44">
                  <c:v>154.89577488871385</c:v>
                </c:pt>
                <c:pt idx="45">
                  <c:v>154.85519861356175</c:v>
                </c:pt>
                <c:pt idx="46">
                  <c:v>154.92704794029302</c:v>
                </c:pt>
                <c:pt idx="47">
                  <c:v>154.70548403397754</c:v>
                </c:pt>
                <c:pt idx="48">
                  <c:v>154.8309864755781</c:v>
                </c:pt>
                <c:pt idx="49">
                  <c:v>154.98845600378039</c:v>
                </c:pt>
                <c:pt idx="50">
                  <c:v>154.92298367898775</c:v>
                </c:pt>
                <c:pt idx="51">
                  <c:v>153.89519805645739</c:v>
                </c:pt>
                <c:pt idx="52">
                  <c:v>152.423932627515</c:v>
                </c:pt>
                <c:pt idx="53">
                  <c:v>150.70472095387791</c:v>
                </c:pt>
                <c:pt idx="54">
                  <c:v>149.0665259047334</c:v>
                </c:pt>
                <c:pt idx="55">
                  <c:v>147.32064289985513</c:v>
                </c:pt>
                <c:pt idx="56">
                  <c:v>146.04664548236113</c:v>
                </c:pt>
                <c:pt idx="57">
                  <c:v>144.34800382587798</c:v>
                </c:pt>
                <c:pt idx="58">
                  <c:v>141.91449517398655</c:v>
                </c:pt>
                <c:pt idx="59">
                  <c:v>139.57889944720694</c:v>
                </c:pt>
                <c:pt idx="60">
                  <c:v>137.26122965185607</c:v>
                </c:pt>
                <c:pt idx="61">
                  <c:v>134.25870016916417</c:v>
                </c:pt>
                <c:pt idx="62">
                  <c:v>131.5867351236879</c:v>
                </c:pt>
                <c:pt idx="63">
                  <c:v>129.2347540263211</c:v>
                </c:pt>
                <c:pt idx="64">
                  <c:v>126.89270310604851</c:v>
                </c:pt>
                <c:pt idx="65">
                  <c:v>125.1102814743375</c:v>
                </c:pt>
                <c:pt idx="66">
                  <c:v>122.86843988500419</c:v>
                </c:pt>
                <c:pt idx="67">
                  <c:v>120.95541782031249</c:v>
                </c:pt>
                <c:pt idx="68">
                  <c:v>118.70375449899227</c:v>
                </c:pt>
                <c:pt idx="69">
                  <c:v>116.64139616462069</c:v>
                </c:pt>
                <c:pt idx="70">
                  <c:v>114.7352052190957</c:v>
                </c:pt>
                <c:pt idx="71">
                  <c:v>112.79231797072026</c:v>
                </c:pt>
                <c:pt idx="72">
                  <c:v>110.70564384291205</c:v>
                </c:pt>
                <c:pt idx="73">
                  <c:v>109.19405134217344</c:v>
                </c:pt>
                <c:pt idx="74">
                  <c:v>107.32236624654404</c:v>
                </c:pt>
                <c:pt idx="75">
                  <c:v>106.26001920809412</c:v>
                </c:pt>
                <c:pt idx="76">
                  <c:v>105.71796587365094</c:v>
                </c:pt>
                <c:pt idx="77">
                  <c:v>106.16269808647043</c:v>
                </c:pt>
                <c:pt idx="78">
                  <c:v>106.97282813101654</c:v>
                </c:pt>
                <c:pt idx="79">
                  <c:v>107.91398318607976</c:v>
                </c:pt>
                <c:pt idx="80">
                  <c:v>108.48857899709539</c:v>
                </c:pt>
                <c:pt idx="81">
                  <c:v>109.0488737003233</c:v>
                </c:pt>
                <c:pt idx="82">
                  <c:v>109.53857084503294</c:v>
                </c:pt>
                <c:pt idx="83">
                  <c:v>110.17312770434462</c:v>
                </c:pt>
                <c:pt idx="84">
                  <c:v>110.83819793713423</c:v>
                </c:pt>
                <c:pt idx="85">
                  <c:v>111.03182536338809</c:v>
                </c:pt>
                <c:pt idx="86">
                  <c:v>110.81928409267307</c:v>
                </c:pt>
                <c:pt idx="87">
                  <c:v>111.23229070493032</c:v>
                </c:pt>
                <c:pt idx="88">
                  <c:v>111.39933694566567</c:v>
                </c:pt>
                <c:pt idx="89">
                  <c:v>111.33301824839121</c:v>
                </c:pt>
                <c:pt idx="90">
                  <c:v>111.03563965038387</c:v>
                </c:pt>
                <c:pt idx="91">
                  <c:v>110.40046641023027</c:v>
                </c:pt>
                <c:pt idx="92">
                  <c:v>109.88851189435817</c:v>
                </c:pt>
                <c:pt idx="93">
                  <c:v>109.23372948844174</c:v>
                </c:pt>
                <c:pt idx="94">
                  <c:v>109.10953367759471</c:v>
                </c:pt>
                <c:pt idx="95">
                  <c:v>108.86671088926801</c:v>
                </c:pt>
                <c:pt idx="96">
                  <c:v>108.57231912559919</c:v>
                </c:pt>
                <c:pt idx="97">
                  <c:v>108.06058420500024</c:v>
                </c:pt>
                <c:pt idx="98">
                  <c:v>107.06448525052382</c:v>
                </c:pt>
                <c:pt idx="99">
                  <c:v>107.2039563401257</c:v>
                </c:pt>
                <c:pt idx="100">
                  <c:v>106.99707713044941</c:v>
                </c:pt>
                <c:pt idx="101">
                  <c:v>106.86139037491785</c:v>
                </c:pt>
                <c:pt idx="102">
                  <c:v>106.82266200828406</c:v>
                </c:pt>
                <c:pt idx="103">
                  <c:v>106.59124790513894</c:v>
                </c:pt>
                <c:pt idx="104">
                  <c:v>106.23571678245536</c:v>
                </c:pt>
                <c:pt idx="105">
                  <c:v>105.65302673365325</c:v>
                </c:pt>
                <c:pt idx="106">
                  <c:v>105.05518814606438</c:v>
                </c:pt>
                <c:pt idx="107">
                  <c:v>104.52715522657276</c:v>
                </c:pt>
                <c:pt idx="108">
                  <c:v>104.25506937654396</c:v>
                </c:pt>
                <c:pt idx="109">
                  <c:v>104.01999212507049</c:v>
                </c:pt>
                <c:pt idx="110">
                  <c:v>103.76957143803682</c:v>
                </c:pt>
                <c:pt idx="111">
                  <c:v>104.61028499426727</c:v>
                </c:pt>
                <c:pt idx="112">
                  <c:v>105.68908134430643</c:v>
                </c:pt>
                <c:pt idx="113">
                  <c:v>106.75806880145711</c:v>
                </c:pt>
                <c:pt idx="114">
                  <c:v>107.39812039464374</c:v>
                </c:pt>
                <c:pt idx="115">
                  <c:v>108.05044531115581</c:v>
                </c:pt>
                <c:pt idx="116">
                  <c:v>108.66706454422643</c:v>
                </c:pt>
                <c:pt idx="117">
                  <c:v>109.350949923549</c:v>
                </c:pt>
                <c:pt idx="118">
                  <c:v>110.00181267284097</c:v>
                </c:pt>
                <c:pt idx="119">
                  <c:v>110.98838068400461</c:v>
                </c:pt>
                <c:pt idx="120">
                  <c:v>111.8253188077875</c:v>
                </c:pt>
                <c:pt idx="121">
                  <c:v>112.79201072268201</c:v>
                </c:pt>
                <c:pt idx="122">
                  <c:v>113.91164486256038</c:v>
                </c:pt>
                <c:pt idx="123">
                  <c:v>116.16511209666116</c:v>
                </c:pt>
                <c:pt idx="124">
                  <c:v>117.7965742257054</c:v>
                </c:pt>
                <c:pt idx="125">
                  <c:v>119.21035353811502</c:v>
                </c:pt>
                <c:pt idx="126">
                  <c:v>120.59807572816889</c:v>
                </c:pt>
                <c:pt idx="127">
                  <c:v>122.04945826532874</c:v>
                </c:pt>
                <c:pt idx="128">
                  <c:v>123.34541093527515</c:v>
                </c:pt>
                <c:pt idx="129">
                  <c:v>124.47261295914667</c:v>
                </c:pt>
                <c:pt idx="130">
                  <c:v>125.4134807992471</c:v>
                </c:pt>
                <c:pt idx="131">
                  <c:v>126.09752479611542</c:v>
                </c:pt>
                <c:pt idx="132">
                  <c:v>126.8638627582809</c:v>
                </c:pt>
                <c:pt idx="133">
                  <c:v>127.3398691264338</c:v>
                </c:pt>
                <c:pt idx="134">
                  <c:v>127.90517990491006</c:v>
                </c:pt>
                <c:pt idx="135">
                  <c:v>128.39014849694195</c:v>
                </c:pt>
                <c:pt idx="136">
                  <c:v>128.58261846099731</c:v>
                </c:pt>
                <c:pt idx="137">
                  <c:v>128.85652192461504</c:v>
                </c:pt>
                <c:pt idx="138">
                  <c:v>128.94319667106217</c:v>
                </c:pt>
                <c:pt idx="139">
                  <c:v>129.12458489014054</c:v>
                </c:pt>
                <c:pt idx="140">
                  <c:v>129.44368551338394</c:v>
                </c:pt>
                <c:pt idx="141">
                  <c:v>130.07861690517331</c:v>
                </c:pt>
                <c:pt idx="142">
                  <c:v>130.60910761110577</c:v>
                </c:pt>
                <c:pt idx="143">
                  <c:v>131.36910121236781</c:v>
                </c:pt>
                <c:pt idx="144">
                  <c:v>131.98418739233477</c:v>
                </c:pt>
                <c:pt idx="145">
                  <c:v>132.911720446278</c:v>
                </c:pt>
                <c:pt idx="146">
                  <c:v>133.32748824155988</c:v>
                </c:pt>
                <c:pt idx="147">
                  <c:v>133.89047252560195</c:v>
                </c:pt>
                <c:pt idx="148">
                  <c:v>134.29843642236062</c:v>
                </c:pt>
                <c:pt idx="149">
                  <c:v>134.67458781667077</c:v>
                </c:pt>
                <c:pt idx="150">
                  <c:v>135.00356822395096</c:v>
                </c:pt>
                <c:pt idx="151">
                  <c:v>135.40189444886821</c:v>
                </c:pt>
                <c:pt idx="152">
                  <c:v>135.97553327567954</c:v>
                </c:pt>
                <c:pt idx="153">
                  <c:v>136.57327443472184</c:v>
                </c:pt>
                <c:pt idx="154">
                  <c:v>137.31194598491811</c:v>
                </c:pt>
                <c:pt idx="155">
                  <c:v>137.77867116648218</c:v>
                </c:pt>
                <c:pt idx="156">
                  <c:v>138.35743757100906</c:v>
                </c:pt>
                <c:pt idx="157">
                  <c:v>138.72582494988472</c:v>
                </c:pt>
                <c:pt idx="158">
                  <c:v>139.26494227542406</c:v>
                </c:pt>
                <c:pt idx="159">
                  <c:v>139.86533152389245</c:v>
                </c:pt>
                <c:pt idx="160">
                  <c:v>140.12543316737847</c:v>
                </c:pt>
                <c:pt idx="161">
                  <c:v>140.54095389140338</c:v>
                </c:pt>
                <c:pt idx="162">
                  <c:v>140.96409219644698</c:v>
                </c:pt>
                <c:pt idx="163">
                  <c:v>141.5208369502557</c:v>
                </c:pt>
                <c:pt idx="164">
                  <c:v>141.95712547813255</c:v>
                </c:pt>
                <c:pt idx="165">
                  <c:v>142.38887690197097</c:v>
                </c:pt>
                <c:pt idx="166">
                  <c:v>143.27006601653773</c:v>
                </c:pt>
                <c:pt idx="167">
                  <c:v>144.17049724907486</c:v>
                </c:pt>
                <c:pt idx="168">
                  <c:v>145.19266016079638</c:v>
                </c:pt>
                <c:pt idx="169">
                  <c:v>145.63282515597729</c:v>
                </c:pt>
                <c:pt idx="170">
                  <c:v>146.12651037199427</c:v>
                </c:pt>
                <c:pt idx="171">
                  <c:v>146.50864622308865</c:v>
                </c:pt>
                <c:pt idx="172">
                  <c:v>147.06619601984337</c:v>
                </c:pt>
                <c:pt idx="173">
                  <c:v>147.55741343422403</c:v>
                </c:pt>
                <c:pt idx="174">
                  <c:v>148.466519799856</c:v>
                </c:pt>
                <c:pt idx="175">
                  <c:v>149.20429346949379</c:v>
                </c:pt>
                <c:pt idx="176">
                  <c:v>150.13349211558119</c:v>
                </c:pt>
                <c:pt idx="177">
                  <c:v>150.86778439383744</c:v>
                </c:pt>
                <c:pt idx="178">
                  <c:v>151.84049242886161</c:v>
                </c:pt>
                <c:pt idx="179">
                  <c:v>152.61913318334302</c:v>
                </c:pt>
                <c:pt idx="180">
                  <c:v>153.65097855857482</c:v>
                </c:pt>
                <c:pt idx="181">
                  <c:v>154.69717579012126</c:v>
                </c:pt>
                <c:pt idx="182">
                  <c:v>155.25062653552752</c:v>
                </c:pt>
                <c:pt idx="183">
                  <c:v>155.59805185711602</c:v>
                </c:pt>
                <c:pt idx="184">
                  <c:v>155.96171553360608</c:v>
                </c:pt>
                <c:pt idx="185">
                  <c:v>156.43687065643067</c:v>
                </c:pt>
                <c:pt idx="186">
                  <c:v>156.74517319647165</c:v>
                </c:pt>
                <c:pt idx="187">
                  <c:v>157.15898723412872</c:v>
                </c:pt>
                <c:pt idx="188">
                  <c:v>157.46695246159982</c:v>
                </c:pt>
                <c:pt idx="189">
                  <c:v>157.75701092555082</c:v>
                </c:pt>
                <c:pt idx="190">
                  <c:v>157.85160561871186</c:v>
                </c:pt>
                <c:pt idx="191">
                  <c:v>157.97493932667703</c:v>
                </c:pt>
                <c:pt idx="192">
                  <c:v>158.03747605641769</c:v>
                </c:pt>
                <c:pt idx="193">
                  <c:v>158.21651109325077</c:v>
                </c:pt>
                <c:pt idx="194">
                  <c:v>158.39005517384336</c:v>
                </c:pt>
                <c:pt idx="195">
                  <c:v>158.87160850297252</c:v>
                </c:pt>
                <c:pt idx="196">
                  <c:v>159.23824450539288</c:v>
                </c:pt>
                <c:pt idx="197">
                  <c:v>159.41827326224322</c:v>
                </c:pt>
                <c:pt idx="198">
                  <c:v>159.44505516427117</c:v>
                </c:pt>
                <c:pt idx="199">
                  <c:v>159.73725908337127</c:v>
                </c:pt>
                <c:pt idx="200">
                  <c:v>159.95719610363196</c:v>
                </c:pt>
                <c:pt idx="201">
                  <c:v>160.36671693211639</c:v>
                </c:pt>
                <c:pt idx="202">
                  <c:v>160.93772378220879</c:v>
                </c:pt>
                <c:pt idx="203">
                  <c:v>161.56765505517319</c:v>
                </c:pt>
                <c:pt idx="204">
                  <c:v>162.08669933012786</c:v>
                </c:pt>
                <c:pt idx="205">
                  <c:v>162.83257400946249</c:v>
                </c:pt>
                <c:pt idx="206">
                  <c:v>163.61371426933172</c:v>
                </c:pt>
                <c:pt idx="207">
                  <c:v>163.95290731082227</c:v>
                </c:pt>
                <c:pt idx="208">
                  <c:v>163.93467880105229</c:v>
                </c:pt>
                <c:pt idx="209">
                  <c:v>163.97227883238173</c:v>
                </c:pt>
                <c:pt idx="210">
                  <c:v>165.31870405711732</c:v>
                </c:pt>
                <c:pt idx="211">
                  <c:v>167.73963404513216</c:v>
                </c:pt>
                <c:pt idx="212">
                  <c:v>170.19199119886397</c:v>
                </c:pt>
                <c:pt idx="213">
                  <c:v>172.74466507954801</c:v>
                </c:pt>
                <c:pt idx="214">
                  <c:v>175.25751812708694</c:v>
                </c:pt>
                <c:pt idx="215">
                  <c:v>177.52795916223627</c:v>
                </c:pt>
                <c:pt idx="216">
                  <c:v>179.85400006818472</c:v>
                </c:pt>
                <c:pt idx="217">
                  <c:v>182.12295510560244</c:v>
                </c:pt>
                <c:pt idx="218">
                  <c:v>185.09689087633902</c:v>
                </c:pt>
                <c:pt idx="219">
                  <c:v>188.15947891178652</c:v>
                </c:pt>
                <c:pt idx="220">
                  <c:v>191.43025216956983</c:v>
                </c:pt>
                <c:pt idx="221">
                  <c:v>194.5885532912265</c:v>
                </c:pt>
                <c:pt idx="222">
                  <c:v>197.12664701981342</c:v>
                </c:pt>
                <c:pt idx="223">
                  <c:v>199.01105007383489</c:v>
                </c:pt>
                <c:pt idx="224">
                  <c:v>200.61859546447707</c:v>
                </c:pt>
                <c:pt idx="225">
                  <c:v>202.20475246681769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CC-4CEB-886B-9C23971A67CF}"/>
            </c:ext>
          </c:extLst>
        </c:ser>
        <c:ser>
          <c:idx val="1"/>
          <c:order val="1"/>
          <c:marker>
            <c:symbol val="none"/>
          </c:marker>
          <c:cat>
            <c:numRef>
              <c:f>Alameda!$B$43:$B$268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Alameda!$F$43:$F$268</c:f>
              <c:numCache>
                <c:formatCode>0</c:formatCode>
                <c:ptCount val="226"/>
                <c:pt idx="0">
                  <c:v>100</c:v>
                </c:pt>
                <c:pt idx="1">
                  <c:v>100.08098834077013</c:v>
                </c:pt>
                <c:pt idx="2">
                  <c:v>100.15473746215697</c:v>
                </c:pt>
                <c:pt idx="3">
                  <c:v>100.39292722573194</c:v>
                </c:pt>
                <c:pt idx="4">
                  <c:v>100.44587092223003</c:v>
                </c:pt>
                <c:pt idx="5">
                  <c:v>100.76974916546982</c:v>
                </c:pt>
                <c:pt idx="6">
                  <c:v>101.69822586657742</c:v>
                </c:pt>
                <c:pt idx="7">
                  <c:v>102.82590754172145</c:v>
                </c:pt>
                <c:pt idx="8">
                  <c:v>104.10696772628145</c:v>
                </c:pt>
                <c:pt idx="9">
                  <c:v>105.43795774572932</c:v>
                </c:pt>
                <c:pt idx="10">
                  <c:v>106.95474843401782</c:v>
                </c:pt>
                <c:pt idx="11">
                  <c:v>108.52502054561594</c:v>
                </c:pt>
                <c:pt idx="12">
                  <c:v>109.81619440268882</c:v>
                </c:pt>
                <c:pt idx="13">
                  <c:v>111.28474467618881</c:v>
                </c:pt>
                <c:pt idx="14">
                  <c:v>112.85625111561141</c:v>
                </c:pt>
                <c:pt idx="15">
                  <c:v>114.47159174301112</c:v>
                </c:pt>
                <c:pt idx="16">
                  <c:v>116.04774485656367</c:v>
                </c:pt>
                <c:pt idx="17">
                  <c:v>118.15951657379611</c:v>
                </c:pt>
                <c:pt idx="18">
                  <c:v>119.73127768759535</c:v>
                </c:pt>
                <c:pt idx="19">
                  <c:v>121.42886772723691</c:v>
                </c:pt>
                <c:pt idx="20">
                  <c:v>123.15594402952242</c:v>
                </c:pt>
                <c:pt idx="21">
                  <c:v>125.26464164310893</c:v>
                </c:pt>
                <c:pt idx="22">
                  <c:v>127.51214205684876</c:v>
                </c:pt>
                <c:pt idx="23">
                  <c:v>130.18106683273783</c:v>
                </c:pt>
                <c:pt idx="24">
                  <c:v>133.31654869520119</c:v>
                </c:pt>
                <c:pt idx="25">
                  <c:v>136.37630702958481</c:v>
                </c:pt>
                <c:pt idx="26">
                  <c:v>139.47214079311203</c:v>
                </c:pt>
                <c:pt idx="27">
                  <c:v>140.75144245689035</c:v>
                </c:pt>
                <c:pt idx="28">
                  <c:v>142.50022556675236</c:v>
                </c:pt>
                <c:pt idx="29">
                  <c:v>144.15178719777404</c:v>
                </c:pt>
                <c:pt idx="30">
                  <c:v>145.62166244087052</c:v>
                </c:pt>
                <c:pt idx="31">
                  <c:v>146.60072740858183</c:v>
                </c:pt>
                <c:pt idx="32">
                  <c:v>147.98024198027747</c:v>
                </c:pt>
                <c:pt idx="33">
                  <c:v>148.97313249189602</c:v>
                </c:pt>
                <c:pt idx="34">
                  <c:v>149.93998054017808</c:v>
                </c:pt>
                <c:pt idx="35">
                  <c:v>150.56551319128789</c:v>
                </c:pt>
                <c:pt idx="36">
                  <c:v>151.25303151541507</c:v>
                </c:pt>
                <c:pt idx="37">
                  <c:v>152.24027659393192</c:v>
                </c:pt>
                <c:pt idx="38">
                  <c:v>152.56988681622229</c:v>
                </c:pt>
                <c:pt idx="39">
                  <c:v>152.24109517597327</c:v>
                </c:pt>
                <c:pt idx="40">
                  <c:v>151.6861334963852</c:v>
                </c:pt>
                <c:pt idx="41">
                  <c:v>150.65815876428434</c:v>
                </c:pt>
                <c:pt idx="42">
                  <c:v>149.57100867801802</c:v>
                </c:pt>
                <c:pt idx="43">
                  <c:v>149.10196565780336</c:v>
                </c:pt>
                <c:pt idx="44">
                  <c:v>148.57911273076076</c:v>
                </c:pt>
                <c:pt idx="45">
                  <c:v>148.44317438827369</c:v>
                </c:pt>
                <c:pt idx="46">
                  <c:v>148.37739894288865</c:v>
                </c:pt>
                <c:pt idx="47">
                  <c:v>148.30144608029542</c:v>
                </c:pt>
                <c:pt idx="48">
                  <c:v>149.32003603422334</c:v>
                </c:pt>
                <c:pt idx="49">
                  <c:v>149.50063807462891</c:v>
                </c:pt>
                <c:pt idx="50">
                  <c:v>149.8042877585618</c:v>
                </c:pt>
                <c:pt idx="51">
                  <c:v>148.55989756031701</c:v>
                </c:pt>
                <c:pt idx="52">
                  <c:v>146.64242554897388</c:v>
                </c:pt>
                <c:pt idx="53">
                  <c:v>144.68829712260839</c:v>
                </c:pt>
                <c:pt idx="54">
                  <c:v>143.01905854652057</c:v>
                </c:pt>
                <c:pt idx="55">
                  <c:v>142.28839613838312</c:v>
                </c:pt>
                <c:pt idx="56">
                  <c:v>141.31353396993768</c:v>
                </c:pt>
                <c:pt idx="57">
                  <c:v>138.90088932266971</c:v>
                </c:pt>
                <c:pt idx="58">
                  <c:v>135.45563346103953</c:v>
                </c:pt>
                <c:pt idx="59">
                  <c:v>132.1843574194921</c:v>
                </c:pt>
                <c:pt idx="60">
                  <c:v>129.8468260484658</c:v>
                </c:pt>
                <c:pt idx="61">
                  <c:v>124.43285508769645</c:v>
                </c:pt>
                <c:pt idx="62">
                  <c:v>120.06044041210227</c:v>
                </c:pt>
                <c:pt idx="63">
                  <c:v>116.00361919013351</c:v>
                </c:pt>
                <c:pt idx="64">
                  <c:v>113.09748535640828</c:v>
                </c:pt>
                <c:pt idx="65">
                  <c:v>110.27423703095869</c:v>
                </c:pt>
                <c:pt idx="66">
                  <c:v>107.21561750265623</c:v>
                </c:pt>
                <c:pt idx="67">
                  <c:v>103.0788222996446</c:v>
                </c:pt>
                <c:pt idx="68">
                  <c:v>99.373743819855193</c:v>
                </c:pt>
                <c:pt idx="69">
                  <c:v>95.72281339459785</c:v>
                </c:pt>
                <c:pt idx="70">
                  <c:v>93.702296308242282</c:v>
                </c:pt>
                <c:pt idx="71">
                  <c:v>90.885091110000289</c:v>
                </c:pt>
                <c:pt idx="72">
                  <c:v>88.117922702600112</c:v>
                </c:pt>
                <c:pt idx="73">
                  <c:v>86.252258919886003</c:v>
                </c:pt>
                <c:pt idx="74">
                  <c:v>84.247020884590825</c:v>
                </c:pt>
                <c:pt idx="75">
                  <c:v>83.605627173857059</c:v>
                </c:pt>
                <c:pt idx="76">
                  <c:v>83.394842022711629</c:v>
                </c:pt>
                <c:pt idx="77">
                  <c:v>85.812846182333146</c:v>
                </c:pt>
                <c:pt idx="78">
                  <c:v>87.771869902593167</c:v>
                </c:pt>
                <c:pt idx="79">
                  <c:v>89.913094601333341</c:v>
                </c:pt>
                <c:pt idx="80">
                  <c:v>91.527930365325432</c:v>
                </c:pt>
                <c:pt idx="81">
                  <c:v>93.246707170229413</c:v>
                </c:pt>
                <c:pt idx="82">
                  <c:v>94.701366028403328</c:v>
                </c:pt>
                <c:pt idx="83">
                  <c:v>95.334043870961963</c:v>
                </c:pt>
                <c:pt idx="84">
                  <c:v>96.353994159818924</c:v>
                </c:pt>
                <c:pt idx="85">
                  <c:v>96.913728818992055</c:v>
                </c:pt>
                <c:pt idx="86">
                  <c:v>98.05692050172587</c:v>
                </c:pt>
                <c:pt idx="87">
                  <c:v>98.604433633011894</c:v>
                </c:pt>
                <c:pt idx="88">
                  <c:v>98.368707985702187</c:v>
                </c:pt>
                <c:pt idx="89">
                  <c:v>97.774270679272917</c:v>
                </c:pt>
                <c:pt idx="90">
                  <c:v>97.304629247996004</c:v>
                </c:pt>
                <c:pt idx="91">
                  <c:v>96.826635666227389</c:v>
                </c:pt>
                <c:pt idx="92">
                  <c:v>96.625902306463047</c:v>
                </c:pt>
                <c:pt idx="93">
                  <c:v>95.47935656903671</c:v>
                </c:pt>
                <c:pt idx="94">
                  <c:v>95.305575390876157</c:v>
                </c:pt>
                <c:pt idx="95">
                  <c:v>95.251995608165188</c:v>
                </c:pt>
                <c:pt idx="96">
                  <c:v>94.98950513784267</c:v>
                </c:pt>
                <c:pt idx="97">
                  <c:v>93.746935014788875</c:v>
                </c:pt>
                <c:pt idx="98">
                  <c:v>93.026979628200706</c:v>
                </c:pt>
                <c:pt idx="99">
                  <c:v>92.890540327760078</c:v>
                </c:pt>
                <c:pt idx="100">
                  <c:v>92.666543924020729</c:v>
                </c:pt>
                <c:pt idx="101">
                  <c:v>92.21689314002451</c:v>
                </c:pt>
                <c:pt idx="102">
                  <c:v>91.787031983959139</c:v>
                </c:pt>
                <c:pt idx="103">
                  <c:v>91.757387301995294</c:v>
                </c:pt>
                <c:pt idx="104">
                  <c:v>91.144026508322355</c:v>
                </c:pt>
                <c:pt idx="105">
                  <c:v>91.252887980413448</c:v>
                </c:pt>
                <c:pt idx="106">
                  <c:v>90.307860552198761</c:v>
                </c:pt>
                <c:pt idx="107">
                  <c:v>90.356064802651943</c:v>
                </c:pt>
                <c:pt idx="108">
                  <c:v>89.491533136144568</c:v>
                </c:pt>
                <c:pt idx="109">
                  <c:v>89.901488264136646</c:v>
                </c:pt>
                <c:pt idx="110">
                  <c:v>89.95068476134918</c:v>
                </c:pt>
                <c:pt idx="111">
                  <c:v>91.226638474302575</c:v>
                </c:pt>
                <c:pt idx="112">
                  <c:v>92.923375560000338</c:v>
                </c:pt>
                <c:pt idx="113">
                  <c:v>94.813425697405734</c:v>
                </c:pt>
                <c:pt idx="114">
                  <c:v>96.204992711536832</c:v>
                </c:pt>
                <c:pt idx="115">
                  <c:v>96.927238739285784</c:v>
                </c:pt>
                <c:pt idx="116">
                  <c:v>98.254495348695144</c:v>
                </c:pt>
                <c:pt idx="117">
                  <c:v>99.678941368806179</c:v>
                </c:pt>
                <c:pt idx="118">
                  <c:v>102.00284870092801</c:v>
                </c:pt>
                <c:pt idx="119">
                  <c:v>103.57298809373579</c:v>
                </c:pt>
                <c:pt idx="120">
                  <c:v>105.21681034121515</c:v>
                </c:pt>
                <c:pt idx="121">
                  <c:v>106.63852637951715</c:v>
                </c:pt>
                <c:pt idx="122">
                  <c:v>109.44257391365375</c:v>
                </c:pt>
                <c:pt idx="123">
                  <c:v>112.52419870434369</c:v>
                </c:pt>
                <c:pt idx="124">
                  <c:v>115.39738891732689</c:v>
                </c:pt>
                <c:pt idx="125">
                  <c:v>117.88553915577988</c:v>
                </c:pt>
                <c:pt idx="126">
                  <c:v>120.29966546031521</c:v>
                </c:pt>
                <c:pt idx="127">
                  <c:v>122.07010314361848</c:v>
                </c:pt>
                <c:pt idx="128">
                  <c:v>123.97019957054489</c:v>
                </c:pt>
                <c:pt idx="129">
                  <c:v>124.51177041589744</c:v>
                </c:pt>
                <c:pt idx="130">
                  <c:v>125.92316250241799</c:v>
                </c:pt>
                <c:pt idx="131">
                  <c:v>127.13213369998908</c:v>
                </c:pt>
                <c:pt idx="132">
                  <c:v>129.43589678496076</c:v>
                </c:pt>
                <c:pt idx="133">
                  <c:v>130.31825790490703</c:v>
                </c:pt>
                <c:pt idx="134">
                  <c:v>132.00673476508331</c:v>
                </c:pt>
                <c:pt idx="135">
                  <c:v>132.62346550238664</c:v>
                </c:pt>
                <c:pt idx="136">
                  <c:v>133.28619548979628</c:v>
                </c:pt>
                <c:pt idx="137">
                  <c:v>133.58866276115697</c:v>
                </c:pt>
                <c:pt idx="138">
                  <c:v>133.3423660648848</c:v>
                </c:pt>
                <c:pt idx="139">
                  <c:v>133.62592400147633</c:v>
                </c:pt>
                <c:pt idx="140">
                  <c:v>134.62691401125392</c:v>
                </c:pt>
                <c:pt idx="141">
                  <c:v>136.45838316115996</c:v>
                </c:pt>
                <c:pt idx="142">
                  <c:v>137.55554788483016</c:v>
                </c:pt>
                <c:pt idx="143">
                  <c:v>139.10187239335033</c:v>
                </c:pt>
                <c:pt idx="144">
                  <c:v>139.34292091215605</c:v>
                </c:pt>
                <c:pt idx="145">
                  <c:v>142.75417432286696</c:v>
                </c:pt>
                <c:pt idx="146">
                  <c:v>145.06665044724102</c:v>
                </c:pt>
                <c:pt idx="147">
                  <c:v>145.76604004131627</c:v>
                </c:pt>
                <c:pt idx="148">
                  <c:v>146.28310280753436</c:v>
                </c:pt>
                <c:pt idx="149">
                  <c:v>146.61285391846482</c:v>
                </c:pt>
                <c:pt idx="150">
                  <c:v>147.43032846501529</c:v>
                </c:pt>
                <c:pt idx="151">
                  <c:v>148.28689773570599</c:v>
                </c:pt>
                <c:pt idx="152">
                  <c:v>150.00051655458267</c:v>
                </c:pt>
                <c:pt idx="153">
                  <c:v>151.5614585563174</c:v>
                </c:pt>
                <c:pt idx="154">
                  <c:v>152.71964673191354</c:v>
                </c:pt>
                <c:pt idx="155">
                  <c:v>153.42260966254321</c:v>
                </c:pt>
                <c:pt idx="156">
                  <c:v>153.85318383242955</c:v>
                </c:pt>
                <c:pt idx="157">
                  <c:v>155.39656833594171</c:v>
                </c:pt>
                <c:pt idx="158">
                  <c:v>156.73103170226841</c:v>
                </c:pt>
                <c:pt idx="159">
                  <c:v>156.82444952272553</c:v>
                </c:pt>
                <c:pt idx="160">
                  <c:v>155.91522840617756</c:v>
                </c:pt>
                <c:pt idx="161">
                  <c:v>156.45486526965965</c:v>
                </c:pt>
                <c:pt idx="162">
                  <c:v>156.78773213343123</c:v>
                </c:pt>
                <c:pt idx="163">
                  <c:v>158.56066001303267</c:v>
                </c:pt>
                <c:pt idx="164">
                  <c:v>158.7945395358899</c:v>
                </c:pt>
                <c:pt idx="165">
                  <c:v>160.18947707331216</c:v>
                </c:pt>
                <c:pt idx="166">
                  <c:v>160.93367525749721</c:v>
                </c:pt>
                <c:pt idx="167">
                  <c:v>162.61249906507302</c:v>
                </c:pt>
                <c:pt idx="168">
                  <c:v>163.41922588298098</c:v>
                </c:pt>
                <c:pt idx="169">
                  <c:v>164.79490562780737</c:v>
                </c:pt>
                <c:pt idx="170">
                  <c:v>164.04653024608743</c:v>
                </c:pt>
                <c:pt idx="171">
                  <c:v>164.29156005729345</c:v>
                </c:pt>
                <c:pt idx="172">
                  <c:v>165.35350054544372</c:v>
                </c:pt>
                <c:pt idx="173">
                  <c:v>166.44554263856003</c:v>
                </c:pt>
                <c:pt idx="174">
                  <c:v>167.62670298379226</c:v>
                </c:pt>
                <c:pt idx="175">
                  <c:v>168.45678647238358</c:v>
                </c:pt>
                <c:pt idx="176">
                  <c:v>170.24303606918846</c:v>
                </c:pt>
                <c:pt idx="177">
                  <c:v>172.5893455001825</c:v>
                </c:pt>
                <c:pt idx="178">
                  <c:v>175.539979476985</c:v>
                </c:pt>
                <c:pt idx="179">
                  <c:v>177.6353124415055</c:v>
                </c:pt>
                <c:pt idx="180">
                  <c:v>179.92723001162682</c:v>
                </c:pt>
                <c:pt idx="181">
                  <c:v>181.07074473723063</c:v>
                </c:pt>
                <c:pt idx="182">
                  <c:v>182.09906963734667</c:v>
                </c:pt>
                <c:pt idx="183">
                  <c:v>182.04690491260874</c:v>
                </c:pt>
                <c:pt idx="184">
                  <c:v>183.52390151566138</c:v>
                </c:pt>
                <c:pt idx="185">
                  <c:v>184.41506733287824</c:v>
                </c:pt>
                <c:pt idx="186">
                  <c:v>185.73304081347848</c:v>
                </c:pt>
                <c:pt idx="187">
                  <c:v>186.12215752259979</c:v>
                </c:pt>
                <c:pt idx="188">
                  <c:v>186.9221741934422</c:v>
                </c:pt>
                <c:pt idx="189">
                  <c:v>186.09903781590813</c:v>
                </c:pt>
                <c:pt idx="190">
                  <c:v>185.16543898936817</c:v>
                </c:pt>
                <c:pt idx="191">
                  <c:v>183.6964358394155</c:v>
                </c:pt>
                <c:pt idx="192">
                  <c:v>182.91513318509908</c:v>
                </c:pt>
                <c:pt idx="193">
                  <c:v>183.19501324082032</c:v>
                </c:pt>
                <c:pt idx="194">
                  <c:v>183.94568022434831</c:v>
                </c:pt>
                <c:pt idx="195">
                  <c:v>185.24308221821531</c:v>
                </c:pt>
                <c:pt idx="196">
                  <c:v>185.43474894080168</c:v>
                </c:pt>
                <c:pt idx="197">
                  <c:v>185.8493967414048</c:v>
                </c:pt>
                <c:pt idx="198">
                  <c:v>185.96593973956635</c:v>
                </c:pt>
                <c:pt idx="199">
                  <c:v>186.00055922769843</c:v>
                </c:pt>
                <c:pt idx="200">
                  <c:v>185.45194271179952</c:v>
                </c:pt>
                <c:pt idx="201">
                  <c:v>185.33088631748933</c:v>
                </c:pt>
                <c:pt idx="202">
                  <c:v>186.0729046318545</c:v>
                </c:pt>
                <c:pt idx="203">
                  <c:v>187.60117566410452</c:v>
                </c:pt>
                <c:pt idx="204">
                  <c:v>188.54541401565046</c:v>
                </c:pt>
                <c:pt idx="205">
                  <c:v>189.86380944215918</c:v>
                </c:pt>
                <c:pt idx="206">
                  <c:v>190.80839890926075</c:v>
                </c:pt>
                <c:pt idx="207">
                  <c:v>190.25217067768381</c:v>
                </c:pt>
                <c:pt idx="208">
                  <c:v>189.76127384242125</c:v>
                </c:pt>
                <c:pt idx="209">
                  <c:v>188.92597853140251</c:v>
                </c:pt>
                <c:pt idx="210">
                  <c:v>191.2139587324383</c:v>
                </c:pt>
                <c:pt idx="211">
                  <c:v>193.99962421036386</c:v>
                </c:pt>
                <c:pt idx="212">
                  <c:v>197.25027751118998</c:v>
                </c:pt>
                <c:pt idx="213">
                  <c:v>200.24476573376347</c:v>
                </c:pt>
                <c:pt idx="214">
                  <c:v>202.32927108375316</c:v>
                </c:pt>
                <c:pt idx="215">
                  <c:v>204.55011625184883</c:v>
                </c:pt>
                <c:pt idx="216">
                  <c:v>207.55863144327188</c:v>
                </c:pt>
                <c:pt idx="217">
                  <c:v>210.75485426228133</c:v>
                </c:pt>
                <c:pt idx="218">
                  <c:v>214.20409937021313</c:v>
                </c:pt>
                <c:pt idx="219">
                  <c:v>219.01698719092423</c:v>
                </c:pt>
                <c:pt idx="220">
                  <c:v>224.42081101435517</c:v>
                </c:pt>
                <c:pt idx="221">
                  <c:v>230.3744291621623</c:v>
                </c:pt>
                <c:pt idx="222">
                  <c:v>233.1789028561619</c:v>
                </c:pt>
                <c:pt idx="223">
                  <c:v>235.15188861269928</c:v>
                </c:pt>
                <c:pt idx="224">
                  <c:v>236.21478342313509</c:v>
                </c:pt>
                <c:pt idx="225">
                  <c:v>237.22764360773866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CC-4CEB-886B-9C23971A6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98816"/>
        <c:axId val="82100608"/>
      </c:lineChart>
      <c:catAx>
        <c:axId val="158674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txPr>
          <a:bodyPr/>
          <a:lstStyle/>
          <a:p>
            <a:pPr>
              <a:defRPr sz="750" baseline="0">
                <a:latin typeface="Times New Roman" panose="02020603050405020304" pitchFamily="18" charset="0"/>
              </a:defRPr>
            </a:pPr>
            <a:endParaRPr lang="en-US"/>
          </a:p>
        </c:txPr>
        <c:crossAx val="82097280"/>
        <c:crosses val="autoZero"/>
        <c:auto val="1"/>
        <c:lblAlgn val="ctr"/>
        <c:lblOffset val="100"/>
        <c:tickLblSkip val="24"/>
        <c:tickMarkSkip val="12"/>
        <c:noMultiLvlLbl val="0"/>
      </c:catAx>
      <c:valAx>
        <c:axId val="82097280"/>
        <c:scaling>
          <c:orientation val="minMax"/>
          <c:max val="14"/>
          <c:min val="-2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imes New Roman" panose="02020603050405020304" pitchFamily="18" charset="0"/>
              </a:defRPr>
            </a:pPr>
            <a:endParaRPr lang="en-US"/>
          </a:p>
        </c:txPr>
        <c:crossAx val="158674304"/>
        <c:crosses val="autoZero"/>
        <c:crossBetween val="between"/>
        <c:majorUnit val="2"/>
        <c:minorUnit val="2"/>
      </c:valAx>
      <c:catAx>
        <c:axId val="82098816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82100608"/>
        <c:crosses val="autoZero"/>
        <c:auto val="1"/>
        <c:lblAlgn val="ctr"/>
        <c:lblOffset val="100"/>
        <c:noMultiLvlLbl val="0"/>
      </c:catAx>
      <c:valAx>
        <c:axId val="82100608"/>
        <c:scaling>
          <c:orientation val="minMax"/>
          <c:max val="250"/>
          <c:min val="80"/>
        </c:scaling>
        <c:delete val="0"/>
        <c:axPos val="r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imes New Roman" panose="02020603050405020304" pitchFamily="18" charset="0"/>
              </a:defRPr>
            </a:pPr>
            <a:endParaRPr lang="en-US"/>
          </a:p>
        </c:txPr>
        <c:crossAx val="82098816"/>
        <c:crosses val="max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3814691718103"/>
          <c:y val="3.1490450161526538E-2"/>
          <c:w val="0.79111171403377878"/>
          <c:h val="0.8801299796489213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Boston!$G$6</c:f>
              <c:strCache>
                <c:ptCount val="1"/>
                <c:pt idx="0">
                  <c:v>1 Yr Boston - L</c:v>
                </c:pt>
              </c:strCache>
            </c:strRef>
          </c:tx>
          <c:invertIfNegative val="0"/>
          <c:cat>
            <c:numRef>
              <c:f>Boston!$B$43:$B$268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Boston!$G$43:$G$268</c:f>
              <c:numCache>
                <c:formatCode>General</c:formatCode>
                <c:ptCount val="226"/>
                <c:pt idx="3" formatCode="0.0">
                  <c:v>4.3913043478260869</c:v>
                </c:pt>
                <c:pt idx="4" formatCode="0.0">
                  <c:v>4.3913043478260869</c:v>
                </c:pt>
                <c:pt idx="5" formatCode="0.0">
                  <c:v>4.3913043478260869</c:v>
                </c:pt>
                <c:pt idx="6" formatCode="0.0">
                  <c:v>4.3913043478260869</c:v>
                </c:pt>
                <c:pt idx="7" formatCode="0.0">
                  <c:v>4.3913043478260869</c:v>
                </c:pt>
                <c:pt idx="15" formatCode="0.0">
                  <c:v>6.6603773584905657</c:v>
                </c:pt>
                <c:pt idx="16" formatCode="0.0">
                  <c:v>6.6603773584905657</c:v>
                </c:pt>
                <c:pt idx="17" formatCode="0.0">
                  <c:v>6.6603773584905657</c:v>
                </c:pt>
                <c:pt idx="18" formatCode="0.0">
                  <c:v>6.6603773584905657</c:v>
                </c:pt>
                <c:pt idx="19" formatCode="0.0">
                  <c:v>6.6603773584905657</c:v>
                </c:pt>
                <c:pt idx="27" formatCode="0.0">
                  <c:v>6.3833333333333337</c:v>
                </c:pt>
                <c:pt idx="28" formatCode="0.0">
                  <c:v>6.3833333333333337</c:v>
                </c:pt>
                <c:pt idx="29" formatCode="0.0">
                  <c:v>6.3833333333333337</c:v>
                </c:pt>
                <c:pt idx="30" formatCode="0.0">
                  <c:v>6.3833333333333337</c:v>
                </c:pt>
                <c:pt idx="31" formatCode="0.0">
                  <c:v>6.3833333333333337</c:v>
                </c:pt>
                <c:pt idx="39" formatCode="0.0">
                  <c:v>1.4285714285714286</c:v>
                </c:pt>
                <c:pt idx="40" formatCode="0.0">
                  <c:v>1.4285714285714286</c:v>
                </c:pt>
                <c:pt idx="41" formatCode="0.0">
                  <c:v>1.4285714285714286</c:v>
                </c:pt>
                <c:pt idx="42" formatCode="0.0">
                  <c:v>1.4285714285714286</c:v>
                </c:pt>
                <c:pt idx="43" formatCode="0.0">
                  <c:v>1.4285714285714286</c:v>
                </c:pt>
                <c:pt idx="51" formatCode="0.0">
                  <c:v>2.7513888888888891</c:v>
                </c:pt>
                <c:pt idx="52" formatCode="0.0">
                  <c:v>2.7513888888888891</c:v>
                </c:pt>
                <c:pt idx="53" formatCode="0.0">
                  <c:v>2.7513888888888891</c:v>
                </c:pt>
                <c:pt idx="54" formatCode="0.0">
                  <c:v>2.7513888888888891</c:v>
                </c:pt>
                <c:pt idx="55" formatCode="0.0">
                  <c:v>2.7513888888888891</c:v>
                </c:pt>
                <c:pt idx="63" formatCode="0.0">
                  <c:v>-0.58196721311475408</c:v>
                </c:pt>
                <c:pt idx="64" formatCode="0.0">
                  <c:v>-0.58196721311475408</c:v>
                </c:pt>
                <c:pt idx="65" formatCode="0.0">
                  <c:v>-0.58196721311475408</c:v>
                </c:pt>
                <c:pt idx="66" formatCode="0.0">
                  <c:v>-0.58196721311475408</c:v>
                </c:pt>
                <c:pt idx="67" formatCode="0.0">
                  <c:v>-0.58196721311475408</c:v>
                </c:pt>
                <c:pt idx="75" formatCode="0.0">
                  <c:v>1.905</c:v>
                </c:pt>
                <c:pt idx="76" formatCode="0.0">
                  <c:v>1.905</c:v>
                </c:pt>
                <c:pt idx="77" formatCode="0.0">
                  <c:v>1.905</c:v>
                </c:pt>
                <c:pt idx="78" formatCode="0.0">
                  <c:v>1.905</c:v>
                </c:pt>
                <c:pt idx="79" formatCode="0.0">
                  <c:v>1.905</c:v>
                </c:pt>
                <c:pt idx="87" formatCode="0.0">
                  <c:v>2.2451612903225806</c:v>
                </c:pt>
                <c:pt idx="88" formatCode="0.0">
                  <c:v>2.2451612903225806</c:v>
                </c:pt>
                <c:pt idx="89" formatCode="0.0">
                  <c:v>2.2451612903225806</c:v>
                </c:pt>
                <c:pt idx="90" formatCode="0.0">
                  <c:v>2.2451612903225806</c:v>
                </c:pt>
                <c:pt idx="91" formatCode="0.0">
                  <c:v>2.2451612903225806</c:v>
                </c:pt>
                <c:pt idx="99" formatCode="0.0">
                  <c:v>1.9242424242424243</c:v>
                </c:pt>
                <c:pt idx="100" formatCode="0.0">
                  <c:v>1.9242424242424243</c:v>
                </c:pt>
                <c:pt idx="101" formatCode="0.0">
                  <c:v>1.9242424242424243</c:v>
                </c:pt>
                <c:pt idx="102" formatCode="0.0">
                  <c:v>1.9242424242424243</c:v>
                </c:pt>
                <c:pt idx="103" formatCode="0.0">
                  <c:v>1.9242424242424243</c:v>
                </c:pt>
                <c:pt idx="111" formatCode="0.0">
                  <c:v>2.2371794871794872</c:v>
                </c:pt>
                <c:pt idx="112" formatCode="0.0">
                  <c:v>2.2371794871794872</c:v>
                </c:pt>
                <c:pt idx="113" formatCode="0.0">
                  <c:v>2.2371794871794872</c:v>
                </c:pt>
                <c:pt idx="114" formatCode="0.0">
                  <c:v>2.2371794871794872</c:v>
                </c:pt>
                <c:pt idx="115" formatCode="0.0">
                  <c:v>2.2371794871794872</c:v>
                </c:pt>
                <c:pt idx="123" formatCode="0.0">
                  <c:v>4.4210144927536232</c:v>
                </c:pt>
                <c:pt idx="124" formatCode="0.0">
                  <c:v>4.4210144927536232</c:v>
                </c:pt>
                <c:pt idx="125" formatCode="0.0">
                  <c:v>4.4210144927536232</c:v>
                </c:pt>
                <c:pt idx="126" formatCode="0.0">
                  <c:v>4.4210144927536232</c:v>
                </c:pt>
                <c:pt idx="127" formatCode="0.0">
                  <c:v>4.4210144927536232</c:v>
                </c:pt>
                <c:pt idx="135" formatCode="0.0">
                  <c:v>4.1025641025641022</c:v>
                </c:pt>
                <c:pt idx="136" formatCode="0.0">
                  <c:v>4.1025641025641022</c:v>
                </c:pt>
                <c:pt idx="137" formatCode="0.0">
                  <c:v>4.1025641025641022</c:v>
                </c:pt>
                <c:pt idx="138" formatCode="0.0">
                  <c:v>4.1025641025641022</c:v>
                </c:pt>
                <c:pt idx="139" formatCode="0.0">
                  <c:v>4.1025641025641022</c:v>
                </c:pt>
                <c:pt idx="147" formatCode="0.0">
                  <c:v>4.8928571428571432</c:v>
                </c:pt>
                <c:pt idx="148" formatCode="0.0">
                  <c:v>4.8928571428571432</c:v>
                </c:pt>
                <c:pt idx="149" formatCode="0.0">
                  <c:v>4.8928571428571432</c:v>
                </c:pt>
                <c:pt idx="150" formatCode="0.0">
                  <c:v>4.8928571428571432</c:v>
                </c:pt>
                <c:pt idx="151" formatCode="0.0">
                  <c:v>4.8928571428571432</c:v>
                </c:pt>
                <c:pt idx="159" formatCode="0.0">
                  <c:v>4.203125</c:v>
                </c:pt>
                <c:pt idx="160" formatCode="0.0">
                  <c:v>4.203125</c:v>
                </c:pt>
                <c:pt idx="161" formatCode="0.0">
                  <c:v>4.203125</c:v>
                </c:pt>
                <c:pt idx="162" formatCode="0.0">
                  <c:v>4.203125</c:v>
                </c:pt>
                <c:pt idx="163" formatCode="0.0">
                  <c:v>4.203125</c:v>
                </c:pt>
                <c:pt idx="171" formatCode="0.0">
                  <c:v>5.556962025316456</c:v>
                </c:pt>
                <c:pt idx="172" formatCode="0.0">
                  <c:v>5.556962025316456</c:v>
                </c:pt>
                <c:pt idx="173" formatCode="0.0">
                  <c:v>5.556962025316456</c:v>
                </c:pt>
                <c:pt idx="174" formatCode="0.0">
                  <c:v>5.556962025316456</c:v>
                </c:pt>
                <c:pt idx="175" formatCode="0.0">
                  <c:v>5.556962025316456</c:v>
                </c:pt>
                <c:pt idx="183" formatCode="0.0">
                  <c:v>5.6984848484848492</c:v>
                </c:pt>
                <c:pt idx="184" formatCode="0.0">
                  <c:v>5.6984848484848492</c:v>
                </c:pt>
                <c:pt idx="185" formatCode="0.0">
                  <c:v>5.6984848484848492</c:v>
                </c:pt>
                <c:pt idx="186" formatCode="0.0">
                  <c:v>5.6984848484848492</c:v>
                </c:pt>
                <c:pt idx="187" formatCode="0.0">
                  <c:v>5.6984848484848492</c:v>
                </c:pt>
                <c:pt idx="195" formatCode="0.0">
                  <c:v>4.6470588235294121</c:v>
                </c:pt>
                <c:pt idx="196" formatCode="0.0">
                  <c:v>4.6470588235294121</c:v>
                </c:pt>
                <c:pt idx="197" formatCode="0.0">
                  <c:v>4.6470588235294121</c:v>
                </c:pt>
                <c:pt idx="198" formatCode="0.0">
                  <c:v>4.6470588235294121</c:v>
                </c:pt>
                <c:pt idx="199" formatCode="0.0">
                  <c:v>4.6470588235294121</c:v>
                </c:pt>
                <c:pt idx="207" formatCode="0.0">
                  <c:v>3.6027397260273974</c:v>
                </c:pt>
                <c:pt idx="208" formatCode="0.0">
                  <c:v>3.6027397260273974</c:v>
                </c:pt>
                <c:pt idx="209" formatCode="0.0">
                  <c:v>3.6027397260273974</c:v>
                </c:pt>
                <c:pt idx="210" formatCode="0.0">
                  <c:v>3.6027397260273974</c:v>
                </c:pt>
                <c:pt idx="211" formatCode="0.0">
                  <c:v>3.6027397260273974</c:v>
                </c:pt>
                <c:pt idx="219" formatCode="0.0">
                  <c:v>6.1436619718309862</c:v>
                </c:pt>
                <c:pt idx="220" formatCode="0.0">
                  <c:v>6.1436619718309862</c:v>
                </c:pt>
                <c:pt idx="221" formatCode="0.0">
                  <c:v>6.1436619718309862</c:v>
                </c:pt>
                <c:pt idx="222" formatCode="0.0">
                  <c:v>6.1436619718309862</c:v>
                </c:pt>
                <c:pt idx="223" formatCode="0.0">
                  <c:v>6.1436619718309862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D2-48D5-8821-EA1519911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2111104"/>
        <c:axId val="82203008"/>
      </c:barChart>
      <c:lineChart>
        <c:grouping val="standard"/>
        <c:varyColors val="0"/>
        <c:ser>
          <c:idx val="0"/>
          <c:order val="0"/>
          <c:tx>
            <c:strRef>
              <c:f>Boston!$E$6</c:f>
              <c:strCache>
                <c:ptCount val="1"/>
                <c:pt idx="0">
                  <c:v>CS - US</c:v>
                </c:pt>
              </c:strCache>
            </c:strRef>
          </c:tx>
          <c:marker>
            <c:symbol val="none"/>
          </c:marker>
          <c:cat>
            <c:numRef>
              <c:f>Boston!$B$43:$B$268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Boston!$E$43:$E$268</c:f>
              <c:numCache>
                <c:formatCode>0</c:formatCode>
                <c:ptCount val="226"/>
                <c:pt idx="0">
                  <c:v>100</c:v>
                </c:pt>
                <c:pt idx="1">
                  <c:v>100.81931099195782</c:v>
                </c:pt>
                <c:pt idx="2">
                  <c:v>101.5809197293748</c:v>
                </c:pt>
                <c:pt idx="3">
                  <c:v>102.27828168444984</c:v>
                </c:pt>
                <c:pt idx="4">
                  <c:v>103.01002086917603</c:v>
                </c:pt>
                <c:pt idx="5">
                  <c:v>103.66320028626932</c:v>
                </c:pt>
                <c:pt idx="6">
                  <c:v>104.71598043167964</c:v>
                </c:pt>
                <c:pt idx="7">
                  <c:v>105.95931059577248</c:v>
                </c:pt>
                <c:pt idx="8">
                  <c:v>107.50449896950347</c:v>
                </c:pt>
                <c:pt idx="9">
                  <c:v>109.00331292812768</c:v>
                </c:pt>
                <c:pt idx="10">
                  <c:v>110.64060052162934</c:v>
                </c:pt>
                <c:pt idx="11">
                  <c:v>112.35905481178141</c:v>
                </c:pt>
                <c:pt idx="12">
                  <c:v>114.00292165847037</c:v>
                </c:pt>
                <c:pt idx="13">
                  <c:v>115.67923671798475</c:v>
                </c:pt>
                <c:pt idx="14">
                  <c:v>117.80723504408192</c:v>
                </c:pt>
                <c:pt idx="15">
                  <c:v>119.89476355245779</c:v>
                </c:pt>
                <c:pt idx="16">
                  <c:v>122.02113375142622</c:v>
                </c:pt>
                <c:pt idx="17">
                  <c:v>124.31524080475383</c:v>
                </c:pt>
                <c:pt idx="18">
                  <c:v>126.18219077225893</c:v>
                </c:pt>
                <c:pt idx="19">
                  <c:v>127.57523621479348</c:v>
                </c:pt>
                <c:pt idx="20">
                  <c:v>128.95816115352858</c:v>
                </c:pt>
                <c:pt idx="21">
                  <c:v>130.29664765600685</c:v>
                </c:pt>
                <c:pt idx="22">
                  <c:v>131.71740411748166</c:v>
                </c:pt>
                <c:pt idx="23">
                  <c:v>133.29392136946043</c:v>
                </c:pt>
                <c:pt idx="24">
                  <c:v>135.2708718852854</c:v>
                </c:pt>
                <c:pt idx="25">
                  <c:v>137.47751110413267</c:v>
                </c:pt>
                <c:pt idx="26">
                  <c:v>139.91109121812687</c:v>
                </c:pt>
                <c:pt idx="27">
                  <c:v>141.68345154450083</c:v>
                </c:pt>
                <c:pt idx="28">
                  <c:v>143.25130111086574</c:v>
                </c:pt>
                <c:pt idx="29">
                  <c:v>144.73887628623723</c:v>
                </c:pt>
                <c:pt idx="30">
                  <c:v>146.1653901457137</c:v>
                </c:pt>
                <c:pt idx="31">
                  <c:v>147.58403638727498</c:v>
                </c:pt>
                <c:pt idx="32">
                  <c:v>149.42859356633465</c:v>
                </c:pt>
                <c:pt idx="33">
                  <c:v>151.15768277717697</c:v>
                </c:pt>
                <c:pt idx="34">
                  <c:v>152.88327404838287</c:v>
                </c:pt>
                <c:pt idx="35">
                  <c:v>154.43987707191391</c:v>
                </c:pt>
                <c:pt idx="36">
                  <c:v>155.61504298939903</c:v>
                </c:pt>
                <c:pt idx="37">
                  <c:v>156.84185123143141</c:v>
                </c:pt>
                <c:pt idx="38">
                  <c:v>157.42490912398469</c:v>
                </c:pt>
                <c:pt idx="39">
                  <c:v>157.72370002166701</c:v>
                </c:pt>
                <c:pt idx="40">
                  <c:v>157.54261286785786</c:v>
                </c:pt>
                <c:pt idx="41">
                  <c:v>156.88012542693275</c:v>
                </c:pt>
                <c:pt idx="42">
                  <c:v>156.09395854229967</c:v>
                </c:pt>
                <c:pt idx="43">
                  <c:v>155.19048302254026</c:v>
                </c:pt>
                <c:pt idx="44">
                  <c:v>154.89577488871385</c:v>
                </c:pt>
                <c:pt idx="45">
                  <c:v>154.85519861356175</c:v>
                </c:pt>
                <c:pt idx="46">
                  <c:v>154.92704794029302</c:v>
                </c:pt>
                <c:pt idx="47">
                  <c:v>154.70548403397754</c:v>
                </c:pt>
                <c:pt idx="48">
                  <c:v>154.8309864755781</c:v>
                </c:pt>
                <c:pt idx="49">
                  <c:v>154.98845600378039</c:v>
                </c:pt>
                <c:pt idx="50">
                  <c:v>154.92298367898775</c:v>
                </c:pt>
                <c:pt idx="51">
                  <c:v>153.89519805645739</c:v>
                </c:pt>
                <c:pt idx="52">
                  <c:v>152.423932627515</c:v>
                </c:pt>
                <c:pt idx="53">
                  <c:v>150.70472095387791</c:v>
                </c:pt>
                <c:pt idx="54">
                  <c:v>149.0665259047334</c:v>
                </c:pt>
                <c:pt idx="55">
                  <c:v>147.32064289985513</c:v>
                </c:pt>
                <c:pt idx="56">
                  <c:v>146.04664548236113</c:v>
                </c:pt>
                <c:pt idx="57">
                  <c:v>144.34800382587798</c:v>
                </c:pt>
                <c:pt idx="58">
                  <c:v>141.91449517398655</c:v>
                </c:pt>
                <c:pt idx="59">
                  <c:v>139.57889944720694</c:v>
                </c:pt>
                <c:pt idx="60">
                  <c:v>137.26122965185607</c:v>
                </c:pt>
                <c:pt idx="61">
                  <c:v>134.25870016916417</c:v>
                </c:pt>
                <c:pt idx="62">
                  <c:v>131.5867351236879</c:v>
                </c:pt>
                <c:pt idx="63">
                  <c:v>129.2347540263211</c:v>
                </c:pt>
                <c:pt idx="64">
                  <c:v>126.89270310604851</c:v>
                </c:pt>
                <c:pt idx="65">
                  <c:v>125.1102814743375</c:v>
                </c:pt>
                <c:pt idx="66">
                  <c:v>122.86843988500419</c:v>
                </c:pt>
                <c:pt idx="67">
                  <c:v>120.95541782031249</c:v>
                </c:pt>
                <c:pt idx="68">
                  <c:v>118.70375449899227</c:v>
                </c:pt>
                <c:pt idx="69">
                  <c:v>116.64139616462069</c:v>
                </c:pt>
                <c:pt idx="70">
                  <c:v>114.7352052190957</c:v>
                </c:pt>
                <c:pt idx="71">
                  <c:v>112.79231797072026</c:v>
                </c:pt>
                <c:pt idx="72">
                  <c:v>110.70564384291205</c:v>
                </c:pt>
                <c:pt idx="73">
                  <c:v>109.19405134217344</c:v>
                </c:pt>
                <c:pt idx="74">
                  <c:v>107.32236624654404</c:v>
                </c:pt>
                <c:pt idx="75">
                  <c:v>106.26001920809412</c:v>
                </c:pt>
                <c:pt idx="76">
                  <c:v>105.71796587365094</c:v>
                </c:pt>
                <c:pt idx="77">
                  <c:v>106.16269808647043</c:v>
                </c:pt>
                <c:pt idx="78">
                  <c:v>106.97282813101654</c:v>
                </c:pt>
                <c:pt idx="79">
                  <c:v>107.91398318607976</c:v>
                </c:pt>
                <c:pt idx="80">
                  <c:v>108.48857899709539</c:v>
                </c:pt>
                <c:pt idx="81">
                  <c:v>109.0488737003233</c:v>
                </c:pt>
                <c:pt idx="82">
                  <c:v>109.53857084503294</c:v>
                </c:pt>
                <c:pt idx="83">
                  <c:v>110.17312770434462</c:v>
                </c:pt>
                <c:pt idx="84">
                  <c:v>110.83819793713423</c:v>
                </c:pt>
                <c:pt idx="85">
                  <c:v>111.03182536338809</c:v>
                </c:pt>
                <c:pt idx="86">
                  <c:v>110.81928409267307</c:v>
                </c:pt>
                <c:pt idx="87">
                  <c:v>111.23229070493032</c:v>
                </c:pt>
                <c:pt idx="88">
                  <c:v>111.39933694566567</c:v>
                </c:pt>
                <c:pt idx="89">
                  <c:v>111.33301824839121</c:v>
                </c:pt>
                <c:pt idx="90">
                  <c:v>111.03563965038387</c:v>
                </c:pt>
                <c:pt idx="91">
                  <c:v>110.40046641023027</c:v>
                </c:pt>
                <c:pt idx="92">
                  <c:v>109.88851189435817</c:v>
                </c:pt>
                <c:pt idx="93">
                  <c:v>109.23372948844174</c:v>
                </c:pt>
                <c:pt idx="94">
                  <c:v>109.10953367759471</c:v>
                </c:pt>
                <c:pt idx="95">
                  <c:v>108.86671088926801</c:v>
                </c:pt>
                <c:pt idx="96">
                  <c:v>108.57231912559919</c:v>
                </c:pt>
                <c:pt idx="97">
                  <c:v>108.06058420500024</c:v>
                </c:pt>
                <c:pt idx="98">
                  <c:v>107.06448525052382</c:v>
                </c:pt>
                <c:pt idx="99">
                  <c:v>107.2039563401257</c:v>
                </c:pt>
                <c:pt idx="100">
                  <c:v>106.99707713044941</c:v>
                </c:pt>
                <c:pt idx="101">
                  <c:v>106.86139037491785</c:v>
                </c:pt>
                <c:pt idx="102">
                  <c:v>106.82266200828406</c:v>
                </c:pt>
                <c:pt idx="103">
                  <c:v>106.59124790513894</c:v>
                </c:pt>
                <c:pt idx="104">
                  <c:v>106.23571678245536</c:v>
                </c:pt>
                <c:pt idx="105">
                  <c:v>105.65302673365325</c:v>
                </c:pt>
                <c:pt idx="106">
                  <c:v>105.05518814606438</c:v>
                </c:pt>
                <c:pt idx="107">
                  <c:v>104.52715522657276</c:v>
                </c:pt>
                <c:pt idx="108">
                  <c:v>104.25506937654396</c:v>
                </c:pt>
                <c:pt idx="109">
                  <c:v>104.01999212507049</c:v>
                </c:pt>
                <c:pt idx="110">
                  <c:v>103.76957143803682</c:v>
                </c:pt>
                <c:pt idx="111">
                  <c:v>104.61028499426727</c:v>
                </c:pt>
                <c:pt idx="112">
                  <c:v>105.68908134430643</c:v>
                </c:pt>
                <c:pt idx="113">
                  <c:v>106.75806880145711</c:v>
                </c:pt>
                <c:pt idx="114">
                  <c:v>107.39812039464374</c:v>
                </c:pt>
                <c:pt idx="115">
                  <c:v>108.05044531115581</c:v>
                </c:pt>
                <c:pt idx="116">
                  <c:v>108.66706454422643</c:v>
                </c:pt>
                <c:pt idx="117">
                  <c:v>109.350949923549</c:v>
                </c:pt>
                <c:pt idx="118">
                  <c:v>110.00181267284097</c:v>
                </c:pt>
                <c:pt idx="119">
                  <c:v>110.98838068400461</c:v>
                </c:pt>
                <c:pt idx="120">
                  <c:v>111.8253188077875</c:v>
                </c:pt>
                <c:pt idx="121">
                  <c:v>112.79201072268201</c:v>
                </c:pt>
                <c:pt idx="122">
                  <c:v>113.91164486256038</c:v>
                </c:pt>
                <c:pt idx="123">
                  <c:v>116.16511209666116</c:v>
                </c:pt>
                <c:pt idx="124">
                  <c:v>117.7965742257054</c:v>
                </c:pt>
                <c:pt idx="125">
                  <c:v>119.21035353811502</c:v>
                </c:pt>
                <c:pt idx="126">
                  <c:v>120.59807572816889</c:v>
                </c:pt>
                <c:pt idx="127">
                  <c:v>122.04945826532874</c:v>
                </c:pt>
                <c:pt idx="128">
                  <c:v>123.34541093527515</c:v>
                </c:pt>
                <c:pt idx="129">
                  <c:v>124.47261295914667</c:v>
                </c:pt>
                <c:pt idx="130">
                  <c:v>125.4134807992471</c:v>
                </c:pt>
                <c:pt idx="131">
                  <c:v>126.09752479611542</c:v>
                </c:pt>
                <c:pt idx="132">
                  <c:v>126.8638627582809</c:v>
                </c:pt>
                <c:pt idx="133">
                  <c:v>127.3398691264338</c:v>
                </c:pt>
                <c:pt idx="134">
                  <c:v>127.90517990491006</c:v>
                </c:pt>
                <c:pt idx="135">
                  <c:v>128.39014849694195</c:v>
                </c:pt>
                <c:pt idx="136">
                  <c:v>128.58261846099731</c:v>
                </c:pt>
                <c:pt idx="137">
                  <c:v>128.85652192461504</c:v>
                </c:pt>
                <c:pt idx="138">
                  <c:v>128.94319667106217</c:v>
                </c:pt>
                <c:pt idx="139">
                  <c:v>129.12458489014054</c:v>
                </c:pt>
                <c:pt idx="140">
                  <c:v>129.44368551338394</c:v>
                </c:pt>
                <c:pt idx="141">
                  <c:v>130.07861690517331</c:v>
                </c:pt>
                <c:pt idx="142">
                  <c:v>130.60910761110577</c:v>
                </c:pt>
                <c:pt idx="143">
                  <c:v>131.36910121236781</c:v>
                </c:pt>
                <c:pt idx="144">
                  <c:v>131.98418739233477</c:v>
                </c:pt>
                <c:pt idx="145">
                  <c:v>132.911720446278</c:v>
                </c:pt>
                <c:pt idx="146">
                  <c:v>133.32748824155988</c:v>
                </c:pt>
                <c:pt idx="147">
                  <c:v>133.89047252560195</c:v>
                </c:pt>
                <c:pt idx="148">
                  <c:v>134.29843642236062</c:v>
                </c:pt>
                <c:pt idx="149">
                  <c:v>134.67458781667077</c:v>
                </c:pt>
                <c:pt idx="150">
                  <c:v>135.00356822395096</c:v>
                </c:pt>
                <c:pt idx="151">
                  <c:v>135.40189444886821</c:v>
                </c:pt>
                <c:pt idx="152">
                  <c:v>135.97553327567954</c:v>
                </c:pt>
                <c:pt idx="153">
                  <c:v>136.57327443472184</c:v>
                </c:pt>
                <c:pt idx="154">
                  <c:v>137.31194598491811</c:v>
                </c:pt>
                <c:pt idx="155">
                  <c:v>137.77867116648218</c:v>
                </c:pt>
                <c:pt idx="156">
                  <c:v>138.35743757100906</c:v>
                </c:pt>
                <c:pt idx="157">
                  <c:v>138.72582494988472</c:v>
                </c:pt>
                <c:pt idx="158">
                  <c:v>139.26494227542406</c:v>
                </c:pt>
                <c:pt idx="159">
                  <c:v>139.86533152389245</c:v>
                </c:pt>
                <c:pt idx="160">
                  <c:v>140.12543316737847</c:v>
                </c:pt>
                <c:pt idx="161">
                  <c:v>140.54095389140338</c:v>
                </c:pt>
                <c:pt idx="162">
                  <c:v>140.96409219644698</c:v>
                </c:pt>
                <c:pt idx="163">
                  <c:v>141.5208369502557</c:v>
                </c:pt>
                <c:pt idx="164">
                  <c:v>141.95712547813255</c:v>
                </c:pt>
                <c:pt idx="165">
                  <c:v>142.38887690197097</c:v>
                </c:pt>
                <c:pt idx="166">
                  <c:v>143.27006601653773</c:v>
                </c:pt>
                <c:pt idx="167">
                  <c:v>144.17049724907486</c:v>
                </c:pt>
                <c:pt idx="168">
                  <c:v>145.19266016079638</c:v>
                </c:pt>
                <c:pt idx="169">
                  <c:v>145.63282515597729</c:v>
                </c:pt>
                <c:pt idx="170">
                  <c:v>146.12651037199427</c:v>
                </c:pt>
                <c:pt idx="171">
                  <c:v>146.50864622308865</c:v>
                </c:pt>
                <c:pt idx="172">
                  <c:v>147.06619601984337</c:v>
                </c:pt>
                <c:pt idx="173">
                  <c:v>147.55741343422403</c:v>
                </c:pt>
                <c:pt idx="174">
                  <c:v>148.466519799856</c:v>
                </c:pt>
                <c:pt idx="175">
                  <c:v>149.20429346949379</c:v>
                </c:pt>
                <c:pt idx="176">
                  <c:v>150.13349211558119</c:v>
                </c:pt>
                <c:pt idx="177">
                  <c:v>150.86778439383744</c:v>
                </c:pt>
                <c:pt idx="178">
                  <c:v>151.84049242886161</c:v>
                </c:pt>
                <c:pt idx="179">
                  <c:v>152.61913318334302</c:v>
                </c:pt>
                <c:pt idx="180">
                  <c:v>153.65097855857482</c:v>
                </c:pt>
                <c:pt idx="181">
                  <c:v>154.69717579012126</c:v>
                </c:pt>
                <c:pt idx="182">
                  <c:v>155.25062653552752</c:v>
                </c:pt>
                <c:pt idx="183">
                  <c:v>155.59805185711602</c:v>
                </c:pt>
                <c:pt idx="184">
                  <c:v>155.96171553360608</c:v>
                </c:pt>
                <c:pt idx="185">
                  <c:v>156.43687065643067</c:v>
                </c:pt>
                <c:pt idx="186">
                  <c:v>156.74517319647165</c:v>
                </c:pt>
                <c:pt idx="187">
                  <c:v>157.15898723412872</c:v>
                </c:pt>
                <c:pt idx="188">
                  <c:v>157.46695246159982</c:v>
                </c:pt>
                <c:pt idx="189">
                  <c:v>157.75701092555082</c:v>
                </c:pt>
                <c:pt idx="190">
                  <c:v>157.85160561871186</c:v>
                </c:pt>
                <c:pt idx="191">
                  <c:v>157.97493932667703</c:v>
                </c:pt>
                <c:pt idx="192">
                  <c:v>158.03747605641769</c:v>
                </c:pt>
                <c:pt idx="193">
                  <c:v>158.21651109325077</c:v>
                </c:pt>
                <c:pt idx="194">
                  <c:v>158.39005517384336</c:v>
                </c:pt>
                <c:pt idx="195">
                  <c:v>158.87160850297252</c:v>
                </c:pt>
                <c:pt idx="196">
                  <c:v>159.23824450539288</c:v>
                </c:pt>
                <c:pt idx="197">
                  <c:v>159.41827326224322</c:v>
                </c:pt>
                <c:pt idx="198">
                  <c:v>159.44505516427117</c:v>
                </c:pt>
                <c:pt idx="199">
                  <c:v>159.73725908337127</c:v>
                </c:pt>
                <c:pt idx="200">
                  <c:v>159.95719610363196</c:v>
                </c:pt>
                <c:pt idx="201">
                  <c:v>160.36671693211639</c:v>
                </c:pt>
                <c:pt idx="202">
                  <c:v>160.93772378220879</c:v>
                </c:pt>
                <c:pt idx="203">
                  <c:v>161.56765505517319</c:v>
                </c:pt>
                <c:pt idx="204">
                  <c:v>162.08669933012786</c:v>
                </c:pt>
                <c:pt idx="205">
                  <c:v>162.83257400946249</c:v>
                </c:pt>
                <c:pt idx="206">
                  <c:v>163.61371426933172</c:v>
                </c:pt>
                <c:pt idx="207">
                  <c:v>163.95290731082227</c:v>
                </c:pt>
                <c:pt idx="208">
                  <c:v>163.93467880105229</c:v>
                </c:pt>
                <c:pt idx="209">
                  <c:v>163.97227883238173</c:v>
                </c:pt>
                <c:pt idx="210">
                  <c:v>165.31870405711732</c:v>
                </c:pt>
                <c:pt idx="211">
                  <c:v>167.73963404513216</c:v>
                </c:pt>
                <c:pt idx="212">
                  <c:v>170.19199119886397</c:v>
                </c:pt>
                <c:pt idx="213">
                  <c:v>172.74466507954801</c:v>
                </c:pt>
                <c:pt idx="214">
                  <c:v>175.25751812708694</c:v>
                </c:pt>
                <c:pt idx="215">
                  <c:v>177.52795916223627</c:v>
                </c:pt>
                <c:pt idx="216">
                  <c:v>179.85400006818472</c:v>
                </c:pt>
                <c:pt idx="217">
                  <c:v>182.12295510560244</c:v>
                </c:pt>
                <c:pt idx="218">
                  <c:v>185.09689087633902</c:v>
                </c:pt>
                <c:pt idx="219">
                  <c:v>188.15947891178652</c:v>
                </c:pt>
                <c:pt idx="220">
                  <c:v>191.43025216956983</c:v>
                </c:pt>
                <c:pt idx="221">
                  <c:v>194.5885532912265</c:v>
                </c:pt>
                <c:pt idx="222">
                  <c:v>197.12664701981342</c:v>
                </c:pt>
                <c:pt idx="223">
                  <c:v>199.01105007383489</c:v>
                </c:pt>
                <c:pt idx="224">
                  <c:v>200.61859546447707</c:v>
                </c:pt>
                <c:pt idx="225">
                  <c:v>202.20475246681769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D2-48D5-8821-EA1519911EA1}"/>
            </c:ext>
          </c:extLst>
        </c:ser>
        <c:ser>
          <c:idx val="1"/>
          <c:order val="1"/>
          <c:tx>
            <c:strRef>
              <c:f>Boston!$F$6</c:f>
              <c:strCache>
                <c:ptCount val="1"/>
                <c:pt idx="0">
                  <c:v>CS - Boston</c:v>
                </c:pt>
              </c:strCache>
            </c:strRef>
          </c:tx>
          <c:marker>
            <c:symbol val="none"/>
          </c:marker>
          <c:cat>
            <c:numRef>
              <c:f>Boston!$B$43:$B$268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Boston!$F$43:$F$268</c:f>
              <c:numCache>
                <c:formatCode>0</c:formatCode>
                <c:ptCount val="226"/>
                <c:pt idx="0">
                  <c:v>100</c:v>
                </c:pt>
                <c:pt idx="1">
                  <c:v>100.78998169652881</c:v>
                </c:pt>
                <c:pt idx="2">
                  <c:v>101.6484016459749</c:v>
                </c:pt>
                <c:pt idx="3">
                  <c:v>102.09876407853555</c:v>
                </c:pt>
                <c:pt idx="4">
                  <c:v>102.25847830566961</c:v>
                </c:pt>
                <c:pt idx="5">
                  <c:v>102.5949565212202</c:v>
                </c:pt>
                <c:pt idx="6">
                  <c:v>102.9405344926441</c:v>
                </c:pt>
                <c:pt idx="7">
                  <c:v>103.39345369566746</c:v>
                </c:pt>
                <c:pt idx="8">
                  <c:v>104.09527003586096</c:v>
                </c:pt>
                <c:pt idx="9">
                  <c:v>104.96706263812123</c:v>
                </c:pt>
                <c:pt idx="10">
                  <c:v>106.16606163238549</c:v>
                </c:pt>
                <c:pt idx="11">
                  <c:v>107.25731338214881</c:v>
                </c:pt>
                <c:pt idx="12">
                  <c:v>108.11193786235103</c:v>
                </c:pt>
                <c:pt idx="13">
                  <c:v>109.06433884654952</c:v>
                </c:pt>
                <c:pt idx="14">
                  <c:v>109.91671445347934</c:v>
                </c:pt>
                <c:pt idx="15">
                  <c:v>111.45056198560181</c:v>
                </c:pt>
                <c:pt idx="16">
                  <c:v>111.8835062632857</c:v>
                </c:pt>
                <c:pt idx="17">
                  <c:v>112.78721070412368</c:v>
                </c:pt>
                <c:pt idx="18">
                  <c:v>113.20766145672523</c:v>
                </c:pt>
                <c:pt idx="19">
                  <c:v>113.98053726698012</c:v>
                </c:pt>
                <c:pt idx="20">
                  <c:v>114.56610001185837</c:v>
                </c:pt>
                <c:pt idx="21">
                  <c:v>115.83829894353195</c:v>
                </c:pt>
                <c:pt idx="22">
                  <c:v>116.51418607305619</c:v>
                </c:pt>
                <c:pt idx="23">
                  <c:v>117.36682518532223</c:v>
                </c:pt>
                <c:pt idx="24">
                  <c:v>118.33706014124863</c:v>
                </c:pt>
                <c:pt idx="25">
                  <c:v>119.80211777491492</c:v>
                </c:pt>
                <c:pt idx="26">
                  <c:v>120.82858279247944</c:v>
                </c:pt>
                <c:pt idx="27">
                  <c:v>121.52413012128986</c:v>
                </c:pt>
                <c:pt idx="28">
                  <c:v>121.67011920822837</c:v>
                </c:pt>
                <c:pt idx="29">
                  <c:v>121.24802853423473</c:v>
                </c:pt>
                <c:pt idx="30">
                  <c:v>121.20013502694573</c:v>
                </c:pt>
                <c:pt idx="31">
                  <c:v>120.99073962321174</c:v>
                </c:pt>
                <c:pt idx="32">
                  <c:v>121.29147063364563</c:v>
                </c:pt>
                <c:pt idx="33">
                  <c:v>121.20079462108468</c:v>
                </c:pt>
                <c:pt idx="34">
                  <c:v>121.73873141416864</c:v>
                </c:pt>
                <c:pt idx="35">
                  <c:v>121.48674715728743</c:v>
                </c:pt>
                <c:pt idx="36">
                  <c:v>121.61417047469423</c:v>
                </c:pt>
                <c:pt idx="37">
                  <c:v>120.88485397785809</c:v>
                </c:pt>
                <c:pt idx="38">
                  <c:v>121.22569267546295</c:v>
                </c:pt>
                <c:pt idx="39">
                  <c:v>120.74916562797011</c:v>
                </c:pt>
                <c:pt idx="40">
                  <c:v>120.06471852204241</c:v>
                </c:pt>
                <c:pt idx="41">
                  <c:v>118.83220436423902</c:v>
                </c:pt>
                <c:pt idx="42">
                  <c:v>118.23070252324254</c:v>
                </c:pt>
                <c:pt idx="43">
                  <c:v>117.77010010663807</c:v>
                </c:pt>
                <c:pt idx="44">
                  <c:v>117.04982570808427</c:v>
                </c:pt>
                <c:pt idx="45">
                  <c:v>116.97157984123305</c:v>
                </c:pt>
                <c:pt idx="46">
                  <c:v>115.74596378221132</c:v>
                </c:pt>
                <c:pt idx="47">
                  <c:v>115.32627404988432</c:v>
                </c:pt>
                <c:pt idx="48">
                  <c:v>114.84805299537133</c:v>
                </c:pt>
                <c:pt idx="49">
                  <c:v>115.3224739866278</c:v>
                </c:pt>
                <c:pt idx="50">
                  <c:v>115.70565213364156</c:v>
                </c:pt>
                <c:pt idx="51">
                  <c:v>115.56928436499237</c:v>
                </c:pt>
                <c:pt idx="52">
                  <c:v>115.08805571092044</c:v>
                </c:pt>
                <c:pt idx="53">
                  <c:v>114.26179141778437</c:v>
                </c:pt>
                <c:pt idx="54">
                  <c:v>113.9399841753571</c:v>
                </c:pt>
                <c:pt idx="55">
                  <c:v>113.10356826731444</c:v>
                </c:pt>
                <c:pt idx="56">
                  <c:v>113.1398876506326</c:v>
                </c:pt>
                <c:pt idx="57">
                  <c:v>112.71707557206167</c:v>
                </c:pt>
                <c:pt idx="58">
                  <c:v>112.41100572761431</c:v>
                </c:pt>
                <c:pt idx="59">
                  <c:v>111.44870172633512</c:v>
                </c:pt>
                <c:pt idx="60">
                  <c:v>110.92676795630929</c:v>
                </c:pt>
                <c:pt idx="61">
                  <c:v>110.1039530456739</c:v>
                </c:pt>
                <c:pt idx="62">
                  <c:v>109.22272952912071</c:v>
                </c:pt>
                <c:pt idx="63">
                  <c:v>108.36807192600581</c:v>
                </c:pt>
                <c:pt idx="64">
                  <c:v>108.11466878866922</c:v>
                </c:pt>
                <c:pt idx="65">
                  <c:v>108.0945608531533</c:v>
                </c:pt>
                <c:pt idx="66">
                  <c:v>107.50658453049999</c:v>
                </c:pt>
                <c:pt idx="67">
                  <c:v>107.38411837463487</c:v>
                </c:pt>
                <c:pt idx="68">
                  <c:v>106.5282946502455</c:v>
                </c:pt>
                <c:pt idx="69">
                  <c:v>106.00035659040915</c:v>
                </c:pt>
                <c:pt idx="70">
                  <c:v>104.254170338035</c:v>
                </c:pt>
                <c:pt idx="71">
                  <c:v>103.68546481091548</c:v>
                </c:pt>
                <c:pt idx="72">
                  <c:v>102.79535678571521</c:v>
                </c:pt>
                <c:pt idx="73">
                  <c:v>102.27877948907411</c:v>
                </c:pt>
                <c:pt idx="74">
                  <c:v>100.77243984897784</c:v>
                </c:pt>
                <c:pt idx="75">
                  <c:v>100.17900989214266</c:v>
                </c:pt>
                <c:pt idx="76">
                  <c:v>100.43049964141062</c:v>
                </c:pt>
                <c:pt idx="77">
                  <c:v>101.55990957925347</c:v>
                </c:pt>
                <c:pt idx="78">
                  <c:v>101.91511258948354</c:v>
                </c:pt>
                <c:pt idx="79">
                  <c:v>102.60383699587432</c:v>
                </c:pt>
                <c:pt idx="80">
                  <c:v>102.88091988855335</c:v>
                </c:pt>
                <c:pt idx="81">
                  <c:v>103.11174630902596</c:v>
                </c:pt>
                <c:pt idx="82">
                  <c:v>103.74102690934066</c:v>
                </c:pt>
                <c:pt idx="83">
                  <c:v>104.2490289873928</c:v>
                </c:pt>
                <c:pt idx="84">
                  <c:v>104.34457949133007</c:v>
                </c:pt>
                <c:pt idx="85">
                  <c:v>104.17916169937848</c:v>
                </c:pt>
                <c:pt idx="86">
                  <c:v>104.77495385637437</c:v>
                </c:pt>
                <c:pt idx="87">
                  <c:v>105.06004682398617</c:v>
                </c:pt>
                <c:pt idx="88">
                  <c:v>105.30993419906333</c:v>
                </c:pt>
                <c:pt idx="89">
                  <c:v>104.84886114241078</c:v>
                </c:pt>
                <c:pt idx="90">
                  <c:v>104.53988640690493</c:v>
                </c:pt>
                <c:pt idx="91">
                  <c:v>104.02713515921845</c:v>
                </c:pt>
                <c:pt idx="92">
                  <c:v>103.27511485304926</c:v>
                </c:pt>
                <c:pt idx="93">
                  <c:v>103.01375844019707</c:v>
                </c:pt>
                <c:pt idx="94">
                  <c:v>103.05775088399784</c:v>
                </c:pt>
                <c:pt idx="95">
                  <c:v>103.48752143693065</c:v>
                </c:pt>
                <c:pt idx="96">
                  <c:v>103.82497108314767</c:v>
                </c:pt>
                <c:pt idx="97">
                  <c:v>103.1707931834698</c:v>
                </c:pt>
                <c:pt idx="98">
                  <c:v>101.92167426455416</c:v>
                </c:pt>
                <c:pt idx="99">
                  <c:v>100.48016472272448</c:v>
                </c:pt>
                <c:pt idx="100">
                  <c:v>101.7868090337785</c:v>
                </c:pt>
                <c:pt idx="101">
                  <c:v>102.56122313784104</c:v>
                </c:pt>
                <c:pt idx="102">
                  <c:v>102.44880379271282</c:v>
                </c:pt>
                <c:pt idx="103">
                  <c:v>102.19617278890485</c:v>
                </c:pt>
                <c:pt idx="104">
                  <c:v>102.07767696435619</c:v>
                </c:pt>
                <c:pt idx="105">
                  <c:v>102.0781868521651</c:v>
                </c:pt>
                <c:pt idx="106">
                  <c:v>101.54103266378097</c:v>
                </c:pt>
                <c:pt idx="107">
                  <c:v>100.87991889036529</c:v>
                </c:pt>
                <c:pt idx="108">
                  <c:v>100.93837013410104</c:v>
                </c:pt>
                <c:pt idx="109">
                  <c:v>100.71140288756273</c:v>
                </c:pt>
                <c:pt idx="110">
                  <c:v>100.74176411721905</c:v>
                </c:pt>
                <c:pt idx="111">
                  <c:v>100.30424405363767</c:v>
                </c:pt>
                <c:pt idx="112">
                  <c:v>101.44242162878416</c:v>
                </c:pt>
                <c:pt idx="113">
                  <c:v>102.52573814386329</c:v>
                </c:pt>
                <c:pt idx="114">
                  <c:v>103.44991566469545</c:v>
                </c:pt>
                <c:pt idx="115">
                  <c:v>104.11929415233654</c:v>
                </c:pt>
                <c:pt idx="116">
                  <c:v>104.11225841826726</c:v>
                </c:pt>
                <c:pt idx="117">
                  <c:v>103.83753022312685</c:v>
                </c:pt>
                <c:pt idx="118">
                  <c:v>103.8774338624999</c:v>
                </c:pt>
                <c:pt idx="119">
                  <c:v>104.54673554748253</c:v>
                </c:pt>
                <c:pt idx="120">
                  <c:v>105.03393212120456</c:v>
                </c:pt>
                <c:pt idx="121">
                  <c:v>105.90873663581158</c:v>
                </c:pt>
                <c:pt idx="122">
                  <c:v>107.12403169422508</c:v>
                </c:pt>
                <c:pt idx="123">
                  <c:v>108.1553375467105</c:v>
                </c:pt>
                <c:pt idx="124">
                  <c:v>108.83511643137145</c:v>
                </c:pt>
                <c:pt idx="125">
                  <c:v>109.43964310557736</c:v>
                </c:pt>
                <c:pt idx="126">
                  <c:v>110.13244962347208</c:v>
                </c:pt>
                <c:pt idx="127">
                  <c:v>110.97012718455437</c:v>
                </c:pt>
                <c:pt idx="128">
                  <c:v>112.11798539251505</c:v>
                </c:pt>
                <c:pt idx="129">
                  <c:v>112.89961611684627</c:v>
                </c:pt>
                <c:pt idx="130">
                  <c:v>114.10663039198032</c:v>
                </c:pt>
                <c:pt idx="131">
                  <c:v>114.66689907822041</c:v>
                </c:pt>
                <c:pt idx="132">
                  <c:v>114.61739908404223</c:v>
                </c:pt>
                <c:pt idx="133">
                  <c:v>114.7514565917343</c:v>
                </c:pt>
                <c:pt idx="134">
                  <c:v>115.43473329485718</c:v>
                </c:pt>
                <c:pt idx="135">
                  <c:v>117.60440041846714</c:v>
                </c:pt>
                <c:pt idx="136">
                  <c:v>117.66339419853699</c:v>
                </c:pt>
                <c:pt idx="137">
                  <c:v>117.15203621596673</c:v>
                </c:pt>
                <c:pt idx="138">
                  <c:v>116.58260956413267</c:v>
                </c:pt>
                <c:pt idx="139">
                  <c:v>116.8058852477037</c:v>
                </c:pt>
                <c:pt idx="140">
                  <c:v>117.26596377839607</c:v>
                </c:pt>
                <c:pt idx="141">
                  <c:v>117.8428793906271</c:v>
                </c:pt>
                <c:pt idx="142">
                  <c:v>118.48421916081726</c:v>
                </c:pt>
                <c:pt idx="143">
                  <c:v>118.9307286045282</c:v>
                </c:pt>
                <c:pt idx="144">
                  <c:v>120.01121217686803</c:v>
                </c:pt>
                <c:pt idx="145">
                  <c:v>120.35139993173969</c:v>
                </c:pt>
                <c:pt idx="146">
                  <c:v>120.31354860286206</c:v>
                </c:pt>
                <c:pt idx="147">
                  <c:v>119.30448991760933</c:v>
                </c:pt>
                <c:pt idx="148">
                  <c:v>120.10691743942499</c:v>
                </c:pt>
                <c:pt idx="149">
                  <c:v>121.01084755242975</c:v>
                </c:pt>
                <c:pt idx="150">
                  <c:v>121.84608355665296</c:v>
                </c:pt>
                <c:pt idx="151">
                  <c:v>122.42617211181566</c:v>
                </c:pt>
                <c:pt idx="152">
                  <c:v>122.84894360825672</c:v>
                </c:pt>
                <c:pt idx="153">
                  <c:v>123.64750416981201</c:v>
                </c:pt>
                <c:pt idx="154">
                  <c:v>123.79241123511724</c:v>
                </c:pt>
                <c:pt idx="155">
                  <c:v>124.17395081608298</c:v>
                </c:pt>
                <c:pt idx="156">
                  <c:v>124.24212707310711</c:v>
                </c:pt>
                <c:pt idx="157">
                  <c:v>124.66098574425253</c:v>
                </c:pt>
                <c:pt idx="158">
                  <c:v>125.34388492499376</c:v>
                </c:pt>
                <c:pt idx="159">
                  <c:v>125.86665545741909</c:v>
                </c:pt>
                <c:pt idx="160">
                  <c:v>126.71776564534882</c:v>
                </c:pt>
                <c:pt idx="161">
                  <c:v>126.73173296441662</c:v>
                </c:pt>
                <c:pt idx="162">
                  <c:v>127.12873512064004</c:v>
                </c:pt>
                <c:pt idx="163">
                  <c:v>127.68085601673418</c:v>
                </c:pt>
                <c:pt idx="164">
                  <c:v>128.27788744439704</c:v>
                </c:pt>
                <c:pt idx="165">
                  <c:v>129.19419585970755</c:v>
                </c:pt>
                <c:pt idx="166">
                  <c:v>130.4221711327196</c:v>
                </c:pt>
                <c:pt idx="167">
                  <c:v>131.75724451375393</c:v>
                </c:pt>
                <c:pt idx="168">
                  <c:v>132.82230745005714</c:v>
                </c:pt>
                <c:pt idx="169">
                  <c:v>133.87607325344032</c:v>
                </c:pt>
                <c:pt idx="170">
                  <c:v>134.4750776574453</c:v>
                </c:pt>
                <c:pt idx="171">
                  <c:v>134.01393060738172</c:v>
                </c:pt>
                <c:pt idx="172">
                  <c:v>134.29519078843703</c:v>
                </c:pt>
                <c:pt idx="173">
                  <c:v>134.7359845324259</c:v>
                </c:pt>
                <c:pt idx="174">
                  <c:v>136.05331462830011</c:v>
                </c:pt>
                <c:pt idx="175">
                  <c:v>136.77215699951202</c:v>
                </c:pt>
                <c:pt idx="176">
                  <c:v>137.71170552815568</c:v>
                </c:pt>
                <c:pt idx="177">
                  <c:v>138.09647671565406</c:v>
                </c:pt>
                <c:pt idx="178">
                  <c:v>138.3700088221112</c:v>
                </c:pt>
                <c:pt idx="179">
                  <c:v>138.87727000947413</c:v>
                </c:pt>
                <c:pt idx="180">
                  <c:v>139.8486866723141</c:v>
                </c:pt>
                <c:pt idx="181">
                  <c:v>141.6454314704236</c:v>
                </c:pt>
                <c:pt idx="182">
                  <c:v>141.77929139393743</c:v>
                </c:pt>
                <c:pt idx="183">
                  <c:v>142.8009280600898</c:v>
                </c:pt>
                <c:pt idx="184">
                  <c:v>143.48262339797336</c:v>
                </c:pt>
                <c:pt idx="185">
                  <c:v>144.02615920630939</c:v>
                </c:pt>
                <c:pt idx="186">
                  <c:v>144.10028189447038</c:v>
                </c:pt>
                <c:pt idx="187">
                  <c:v>144.39505933759037</c:v>
                </c:pt>
                <c:pt idx="188">
                  <c:v>144.69834483077466</c:v>
                </c:pt>
                <c:pt idx="189">
                  <c:v>145.43966405184204</c:v>
                </c:pt>
                <c:pt idx="190">
                  <c:v>145.88572028320544</c:v>
                </c:pt>
                <c:pt idx="191">
                  <c:v>145.90978524254825</c:v>
                </c:pt>
                <c:pt idx="192">
                  <c:v>146.06516934146578</c:v>
                </c:pt>
                <c:pt idx="193">
                  <c:v>146.12545391418362</c:v>
                </c:pt>
                <c:pt idx="194">
                  <c:v>146.99187610550891</c:v>
                </c:pt>
                <c:pt idx="195">
                  <c:v>148.11585995057817</c:v>
                </c:pt>
                <c:pt idx="196">
                  <c:v>148.50708862854424</c:v>
                </c:pt>
                <c:pt idx="197">
                  <c:v>149.50006750381445</c:v>
                </c:pt>
                <c:pt idx="198">
                  <c:v>149.75494165010863</c:v>
                </c:pt>
                <c:pt idx="199">
                  <c:v>150.18953734948707</c:v>
                </c:pt>
                <c:pt idx="200">
                  <c:v>149.79882508099459</c:v>
                </c:pt>
                <c:pt idx="201">
                  <c:v>150.46798294279523</c:v>
                </c:pt>
                <c:pt idx="202">
                  <c:v>151.41733049022591</c:v>
                </c:pt>
                <c:pt idx="203">
                  <c:v>152.28728181297419</c:v>
                </c:pt>
                <c:pt idx="204">
                  <c:v>152.57065765733756</c:v>
                </c:pt>
                <c:pt idx="205">
                  <c:v>153.23709750475155</c:v>
                </c:pt>
                <c:pt idx="206">
                  <c:v>153.8856126323702</c:v>
                </c:pt>
                <c:pt idx="207">
                  <c:v>154.35069534584278</c:v>
                </c:pt>
                <c:pt idx="208">
                  <c:v>154.76863541596043</c:v>
                </c:pt>
                <c:pt idx="209">
                  <c:v>154.78896027965743</c:v>
                </c:pt>
                <c:pt idx="210">
                  <c:v>156.44596726986444</c:v>
                </c:pt>
                <c:pt idx="211">
                  <c:v>158.8427721639205</c:v>
                </c:pt>
                <c:pt idx="212">
                  <c:v>161.46612000449417</c:v>
                </c:pt>
                <c:pt idx="213">
                  <c:v>164.65262635376564</c:v>
                </c:pt>
                <c:pt idx="214">
                  <c:v>167.17938269163514</c:v>
                </c:pt>
                <c:pt idx="215">
                  <c:v>169.55973733501145</c:v>
                </c:pt>
                <c:pt idx="216">
                  <c:v>171.84814076247309</c:v>
                </c:pt>
                <c:pt idx="217">
                  <c:v>174.27022731078483</c:v>
                </c:pt>
                <c:pt idx="218">
                  <c:v>176.79183024732404</c:v>
                </c:pt>
                <c:pt idx="219">
                  <c:v>179.27649037660228</c:v>
                </c:pt>
                <c:pt idx="220">
                  <c:v>181.67309418000937</c:v>
                </c:pt>
                <c:pt idx="221">
                  <c:v>183.50299267222931</c:v>
                </c:pt>
                <c:pt idx="222">
                  <c:v>185.71252203429472</c:v>
                </c:pt>
                <c:pt idx="223">
                  <c:v>187.00370324724622</c:v>
                </c:pt>
                <c:pt idx="224">
                  <c:v>188.60798001168186</c:v>
                </c:pt>
                <c:pt idx="225">
                  <c:v>189.55632127142175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D2-48D5-8821-EA1519911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04544"/>
        <c:axId val="82206080"/>
      </c:lineChart>
      <c:catAx>
        <c:axId val="821111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750" baseline="0">
                <a:latin typeface="Times New Roman" panose="02020603050405020304" pitchFamily="18" charset="0"/>
              </a:defRPr>
            </a:pPr>
            <a:endParaRPr lang="en-US"/>
          </a:p>
        </c:txPr>
        <c:crossAx val="82203008"/>
        <c:crosses val="autoZero"/>
        <c:auto val="1"/>
        <c:lblAlgn val="ctr"/>
        <c:lblOffset val="100"/>
        <c:tickLblSkip val="24"/>
        <c:tickMarkSkip val="12"/>
        <c:noMultiLvlLbl val="0"/>
      </c:catAx>
      <c:valAx>
        <c:axId val="82203008"/>
        <c:scaling>
          <c:orientation val="minMax"/>
          <c:max val="11"/>
          <c:min val="-1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2111104"/>
        <c:crosses val="autoZero"/>
        <c:crossBetween val="between"/>
        <c:majorUnit val="1"/>
      </c:valAx>
      <c:catAx>
        <c:axId val="82204544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82206080"/>
        <c:crosses val="autoZero"/>
        <c:auto val="1"/>
        <c:lblAlgn val="ctr"/>
        <c:lblOffset val="100"/>
        <c:noMultiLvlLbl val="0"/>
      </c:catAx>
      <c:valAx>
        <c:axId val="82206080"/>
        <c:scaling>
          <c:orientation val="minMax"/>
          <c:max val="210"/>
          <c:min val="90"/>
        </c:scaling>
        <c:delete val="0"/>
        <c:axPos val="r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imes New Roman" panose="02020603050405020304" pitchFamily="18" charset="0"/>
              </a:defRPr>
            </a:pPr>
            <a:endParaRPr lang="en-US"/>
          </a:p>
        </c:txPr>
        <c:crossAx val="82204544"/>
        <c:crosses val="max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2635365023828E-2"/>
          <c:y val="2.8252483716207397E-2"/>
          <c:w val="0.8323831048896646"/>
          <c:h val="0.87207385535141602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Boston!$H$6</c:f>
              <c:strCache>
                <c:ptCount val="1"/>
                <c:pt idx="0">
                  <c:v>10 Yr Boston  - L</c:v>
                </c:pt>
              </c:strCache>
            </c:strRef>
          </c:tx>
          <c:invertIfNegative val="0"/>
          <c:cat>
            <c:numRef>
              <c:f>Boston!$B$43:$B$268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Boston!$H$43:$H$268</c:f>
              <c:numCache>
                <c:formatCode>General</c:formatCode>
                <c:ptCount val="226"/>
                <c:pt idx="3" formatCode="0.0">
                  <c:v>6.5084269662921352</c:v>
                </c:pt>
                <c:pt idx="4" formatCode="0.0">
                  <c:v>6.5084269662921352</c:v>
                </c:pt>
                <c:pt idx="5" formatCode="0.0">
                  <c:v>6.5084269662921352</c:v>
                </c:pt>
                <c:pt idx="6" formatCode="0.0">
                  <c:v>6.5084269662921352</c:v>
                </c:pt>
                <c:pt idx="7" formatCode="0.0">
                  <c:v>6.5084269662921352</c:v>
                </c:pt>
                <c:pt idx="15" formatCode="0.0">
                  <c:v>8.7277777777777779</c:v>
                </c:pt>
                <c:pt idx="16" formatCode="0.0">
                  <c:v>8.7277777777777779</c:v>
                </c:pt>
                <c:pt idx="17" formatCode="0.0">
                  <c:v>8.7277777777777779</c:v>
                </c:pt>
                <c:pt idx="18" formatCode="0.0">
                  <c:v>8.7277777777777779</c:v>
                </c:pt>
                <c:pt idx="19" formatCode="0.0">
                  <c:v>8.7277777777777779</c:v>
                </c:pt>
                <c:pt idx="27" formatCode="0.0">
                  <c:v>8.3165137614678901</c:v>
                </c:pt>
                <c:pt idx="28" formatCode="0.0">
                  <c:v>8.3165137614678901</c:v>
                </c:pt>
                <c:pt idx="29" formatCode="0.0">
                  <c:v>8.3165137614678901</c:v>
                </c:pt>
                <c:pt idx="30" formatCode="0.0">
                  <c:v>8.3165137614678901</c:v>
                </c:pt>
                <c:pt idx="31" formatCode="0.0">
                  <c:v>8.3165137614678901</c:v>
                </c:pt>
                <c:pt idx="39" formatCode="0.0">
                  <c:v>7.2105263157894735</c:v>
                </c:pt>
                <c:pt idx="40" formatCode="0.0">
                  <c:v>7.2105263157894735</c:v>
                </c:pt>
                <c:pt idx="41" formatCode="0.0">
                  <c:v>7.2105263157894735</c:v>
                </c:pt>
                <c:pt idx="42" formatCode="0.0">
                  <c:v>7.2105263157894735</c:v>
                </c:pt>
                <c:pt idx="43" formatCode="0.0">
                  <c:v>7.2105263157894735</c:v>
                </c:pt>
                <c:pt idx="51" formatCode="0.0">
                  <c:v>5.2777777777777777</c:v>
                </c:pt>
                <c:pt idx="52" formatCode="0.0">
                  <c:v>5.2777777777777777</c:v>
                </c:pt>
                <c:pt idx="53" formatCode="0.0">
                  <c:v>5.2777777777777777</c:v>
                </c:pt>
                <c:pt idx="54" formatCode="0.0">
                  <c:v>5.2777777777777777</c:v>
                </c:pt>
                <c:pt idx="55" formatCode="0.0">
                  <c:v>5.2777777777777777</c:v>
                </c:pt>
                <c:pt idx="63" formatCode="0.0">
                  <c:v>6.4207920792079207</c:v>
                </c:pt>
                <c:pt idx="64" formatCode="0.0">
                  <c:v>6.4207920792079207</c:v>
                </c:pt>
                <c:pt idx="65" formatCode="0.0">
                  <c:v>6.4207920792079207</c:v>
                </c:pt>
                <c:pt idx="66" formatCode="0.0">
                  <c:v>6.4207920792079207</c:v>
                </c:pt>
                <c:pt idx="67" formatCode="0.0">
                  <c:v>6.4207920792079207</c:v>
                </c:pt>
                <c:pt idx="75" formatCode="0.0">
                  <c:v>5.7</c:v>
                </c:pt>
                <c:pt idx="76" formatCode="0.0">
                  <c:v>5.7</c:v>
                </c:pt>
                <c:pt idx="77" formatCode="0.0">
                  <c:v>5.7</c:v>
                </c:pt>
                <c:pt idx="78" formatCode="0.0">
                  <c:v>5.7</c:v>
                </c:pt>
                <c:pt idx="79" formatCode="0.0">
                  <c:v>5.7</c:v>
                </c:pt>
                <c:pt idx="87" formatCode="0.0">
                  <c:v>4.587037037037037</c:v>
                </c:pt>
                <c:pt idx="88" formatCode="0.0">
                  <c:v>4.587037037037037</c:v>
                </c:pt>
                <c:pt idx="89" formatCode="0.0">
                  <c:v>4.587037037037037</c:v>
                </c:pt>
                <c:pt idx="90" formatCode="0.0">
                  <c:v>4.587037037037037</c:v>
                </c:pt>
                <c:pt idx="91" formatCode="0.0">
                  <c:v>4.587037037037037</c:v>
                </c:pt>
                <c:pt idx="99" formatCode="0.0">
                  <c:v>3.8445000000000005</c:v>
                </c:pt>
                <c:pt idx="100" formatCode="0.0">
                  <c:v>3.8445000000000005</c:v>
                </c:pt>
                <c:pt idx="101" formatCode="0.0">
                  <c:v>3.8445000000000005</c:v>
                </c:pt>
                <c:pt idx="102" formatCode="0.0">
                  <c:v>3.8445000000000005</c:v>
                </c:pt>
                <c:pt idx="103" formatCode="0.0">
                  <c:v>3.8445000000000005</c:v>
                </c:pt>
                <c:pt idx="111" formatCode="0.0">
                  <c:v>2.9547945205479449</c:v>
                </c:pt>
                <c:pt idx="112" formatCode="0.0">
                  <c:v>2.9547945205479449</c:v>
                </c:pt>
                <c:pt idx="113" formatCode="0.0">
                  <c:v>2.9547945205479449</c:v>
                </c:pt>
                <c:pt idx="114" formatCode="0.0">
                  <c:v>2.9547945205479449</c:v>
                </c:pt>
                <c:pt idx="115" formatCode="0.0">
                  <c:v>2.9547945205479449</c:v>
                </c:pt>
                <c:pt idx="123" formatCode="0.0">
                  <c:v>3.1154929577464787</c:v>
                </c:pt>
                <c:pt idx="124" formatCode="0.0">
                  <c:v>3.1154929577464787</c:v>
                </c:pt>
                <c:pt idx="125" formatCode="0.0">
                  <c:v>3.1154929577464787</c:v>
                </c:pt>
                <c:pt idx="126" formatCode="0.0">
                  <c:v>3.1154929577464787</c:v>
                </c:pt>
                <c:pt idx="127" formatCode="0.0">
                  <c:v>3.1154929577464787</c:v>
                </c:pt>
                <c:pt idx="135" formatCode="0.0">
                  <c:v>3.8250000000000002</c:v>
                </c:pt>
                <c:pt idx="136" formatCode="0.0">
                  <c:v>3.8250000000000002</c:v>
                </c:pt>
                <c:pt idx="137" formatCode="0.0">
                  <c:v>3.8250000000000002</c:v>
                </c:pt>
                <c:pt idx="138" formatCode="0.0">
                  <c:v>3.8250000000000002</c:v>
                </c:pt>
                <c:pt idx="139" formatCode="0.0">
                  <c:v>3.8250000000000002</c:v>
                </c:pt>
                <c:pt idx="147" formatCode="0.0">
                  <c:v>3.782558139534884</c:v>
                </c:pt>
                <c:pt idx="148" formatCode="0.0">
                  <c:v>3.782558139534884</c:v>
                </c:pt>
                <c:pt idx="149" formatCode="0.0">
                  <c:v>3.782558139534884</c:v>
                </c:pt>
                <c:pt idx="150" formatCode="0.0">
                  <c:v>3.782558139534884</c:v>
                </c:pt>
                <c:pt idx="151" formatCode="0.0">
                  <c:v>3.782558139534884</c:v>
                </c:pt>
                <c:pt idx="159" formatCode="0.0">
                  <c:v>4.7540983606557381</c:v>
                </c:pt>
                <c:pt idx="160" formatCode="0.0">
                  <c:v>4.7540983606557381</c:v>
                </c:pt>
                <c:pt idx="161" formatCode="0.0">
                  <c:v>4.7540983606557381</c:v>
                </c:pt>
                <c:pt idx="162" formatCode="0.0">
                  <c:v>4.7540983606557381</c:v>
                </c:pt>
                <c:pt idx="163" formatCode="0.0">
                  <c:v>4.7540983606557381</c:v>
                </c:pt>
                <c:pt idx="171" formatCode="0.0">
                  <c:v>4.2894736842105265</c:v>
                </c:pt>
                <c:pt idx="172" formatCode="0.0">
                  <c:v>4.2894736842105265</c:v>
                </c:pt>
                <c:pt idx="173" formatCode="0.0">
                  <c:v>4.2894736842105265</c:v>
                </c:pt>
                <c:pt idx="174" formatCode="0.0">
                  <c:v>4.2894736842105265</c:v>
                </c:pt>
                <c:pt idx="175" formatCode="0.0">
                  <c:v>4.2894736842105265</c:v>
                </c:pt>
                <c:pt idx="183" formatCode="0.0">
                  <c:v>3.7491803278688529</c:v>
                </c:pt>
                <c:pt idx="184" formatCode="0.0">
                  <c:v>3.7491803278688529</c:v>
                </c:pt>
                <c:pt idx="185" formatCode="0.0">
                  <c:v>3.7491803278688529</c:v>
                </c:pt>
                <c:pt idx="186" formatCode="0.0">
                  <c:v>3.7491803278688529</c:v>
                </c:pt>
                <c:pt idx="187" formatCode="0.0">
                  <c:v>3.7491803278688529</c:v>
                </c:pt>
                <c:pt idx="195" formatCode="0.0">
                  <c:v>4.2448979591836737</c:v>
                </c:pt>
                <c:pt idx="196" formatCode="0.0">
                  <c:v>4.2448979591836737</c:v>
                </c:pt>
                <c:pt idx="197" formatCode="0.0">
                  <c:v>4.2448979591836737</c:v>
                </c:pt>
                <c:pt idx="198" formatCode="0.0">
                  <c:v>4.2448979591836737</c:v>
                </c:pt>
                <c:pt idx="199" formatCode="0.0">
                  <c:v>4.2448979591836737</c:v>
                </c:pt>
                <c:pt idx="207" formatCode="0.0">
                  <c:v>3.1388888888888888</c:v>
                </c:pt>
                <c:pt idx="208" formatCode="0.0">
                  <c:v>3.1388888888888888</c:v>
                </c:pt>
                <c:pt idx="209" formatCode="0.0">
                  <c:v>3.1388888888888888</c:v>
                </c:pt>
                <c:pt idx="210" formatCode="0.0">
                  <c:v>3.1388888888888888</c:v>
                </c:pt>
                <c:pt idx="211" formatCode="0.0">
                  <c:v>3.1388888888888888</c:v>
                </c:pt>
                <c:pt idx="219" formatCode="0.0">
                  <c:v>4.1342465753424662</c:v>
                </c:pt>
                <c:pt idx="220" formatCode="0.0">
                  <c:v>4.1342465753424662</c:v>
                </c:pt>
                <c:pt idx="221" formatCode="0.0">
                  <c:v>4.1342465753424662</c:v>
                </c:pt>
                <c:pt idx="222" formatCode="0.0">
                  <c:v>4.1342465753424662</c:v>
                </c:pt>
                <c:pt idx="223" formatCode="0.0">
                  <c:v>4.1342465753424662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3-4D87-9B8E-994D8B474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8674304"/>
        <c:axId val="82097280"/>
      </c:barChart>
      <c:lineChart>
        <c:grouping val="standard"/>
        <c:varyColors val="0"/>
        <c:ser>
          <c:idx val="0"/>
          <c:order val="0"/>
          <c:tx>
            <c:strRef>
              <c:f>Boston!$E$6</c:f>
              <c:strCache>
                <c:ptCount val="1"/>
                <c:pt idx="0">
                  <c:v>CS - US</c:v>
                </c:pt>
              </c:strCache>
            </c:strRef>
          </c:tx>
          <c:marker>
            <c:symbol val="none"/>
          </c:marker>
          <c:cat>
            <c:numRef>
              <c:f>Boston!$B$43:$B$268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Boston!$E$43:$E$268</c:f>
              <c:numCache>
                <c:formatCode>0</c:formatCode>
                <c:ptCount val="226"/>
                <c:pt idx="0">
                  <c:v>100</c:v>
                </c:pt>
                <c:pt idx="1">
                  <c:v>100.81931099195782</c:v>
                </c:pt>
                <c:pt idx="2">
                  <c:v>101.5809197293748</c:v>
                </c:pt>
                <c:pt idx="3">
                  <c:v>102.27828168444984</c:v>
                </c:pt>
                <c:pt idx="4">
                  <c:v>103.01002086917603</c:v>
                </c:pt>
                <c:pt idx="5">
                  <c:v>103.66320028626932</c:v>
                </c:pt>
                <c:pt idx="6">
                  <c:v>104.71598043167964</c:v>
                </c:pt>
                <c:pt idx="7">
                  <c:v>105.95931059577248</c:v>
                </c:pt>
                <c:pt idx="8">
                  <c:v>107.50449896950347</c:v>
                </c:pt>
                <c:pt idx="9">
                  <c:v>109.00331292812768</c:v>
                </c:pt>
                <c:pt idx="10">
                  <c:v>110.64060052162934</c:v>
                </c:pt>
                <c:pt idx="11">
                  <c:v>112.35905481178141</c:v>
                </c:pt>
                <c:pt idx="12">
                  <c:v>114.00292165847037</c:v>
                </c:pt>
                <c:pt idx="13">
                  <c:v>115.67923671798475</c:v>
                </c:pt>
                <c:pt idx="14">
                  <c:v>117.80723504408192</c:v>
                </c:pt>
                <c:pt idx="15">
                  <c:v>119.89476355245779</c:v>
                </c:pt>
                <c:pt idx="16">
                  <c:v>122.02113375142622</c:v>
                </c:pt>
                <c:pt idx="17">
                  <c:v>124.31524080475383</c:v>
                </c:pt>
                <c:pt idx="18">
                  <c:v>126.18219077225893</c:v>
                </c:pt>
                <c:pt idx="19">
                  <c:v>127.57523621479348</c:v>
                </c:pt>
                <c:pt idx="20">
                  <c:v>128.95816115352858</c:v>
                </c:pt>
                <c:pt idx="21">
                  <c:v>130.29664765600685</c:v>
                </c:pt>
                <c:pt idx="22">
                  <c:v>131.71740411748166</c:v>
                </c:pt>
                <c:pt idx="23">
                  <c:v>133.29392136946043</c:v>
                </c:pt>
                <c:pt idx="24">
                  <c:v>135.2708718852854</c:v>
                </c:pt>
                <c:pt idx="25">
                  <c:v>137.47751110413267</c:v>
                </c:pt>
                <c:pt idx="26">
                  <c:v>139.91109121812687</c:v>
                </c:pt>
                <c:pt idx="27">
                  <c:v>141.68345154450083</c:v>
                </c:pt>
                <c:pt idx="28">
                  <c:v>143.25130111086574</c:v>
                </c:pt>
                <c:pt idx="29">
                  <c:v>144.73887628623723</c:v>
                </c:pt>
                <c:pt idx="30">
                  <c:v>146.1653901457137</c:v>
                </c:pt>
                <c:pt idx="31">
                  <c:v>147.58403638727498</c:v>
                </c:pt>
                <c:pt idx="32">
                  <c:v>149.42859356633465</c:v>
                </c:pt>
                <c:pt idx="33">
                  <c:v>151.15768277717697</c:v>
                </c:pt>
                <c:pt idx="34">
                  <c:v>152.88327404838287</c:v>
                </c:pt>
                <c:pt idx="35">
                  <c:v>154.43987707191391</c:v>
                </c:pt>
                <c:pt idx="36">
                  <c:v>155.61504298939903</c:v>
                </c:pt>
                <c:pt idx="37">
                  <c:v>156.84185123143141</c:v>
                </c:pt>
                <c:pt idx="38">
                  <c:v>157.42490912398469</c:v>
                </c:pt>
                <c:pt idx="39">
                  <c:v>157.72370002166701</c:v>
                </c:pt>
                <c:pt idx="40">
                  <c:v>157.54261286785786</c:v>
                </c:pt>
                <c:pt idx="41">
                  <c:v>156.88012542693275</c:v>
                </c:pt>
                <c:pt idx="42">
                  <c:v>156.09395854229967</c:v>
                </c:pt>
                <c:pt idx="43">
                  <c:v>155.19048302254026</c:v>
                </c:pt>
                <c:pt idx="44">
                  <c:v>154.89577488871385</c:v>
                </c:pt>
                <c:pt idx="45">
                  <c:v>154.85519861356175</c:v>
                </c:pt>
                <c:pt idx="46">
                  <c:v>154.92704794029302</c:v>
                </c:pt>
                <c:pt idx="47">
                  <c:v>154.70548403397754</c:v>
                </c:pt>
                <c:pt idx="48">
                  <c:v>154.8309864755781</c:v>
                </c:pt>
                <c:pt idx="49">
                  <c:v>154.98845600378039</c:v>
                </c:pt>
                <c:pt idx="50">
                  <c:v>154.92298367898775</c:v>
                </c:pt>
                <c:pt idx="51">
                  <c:v>153.89519805645739</c:v>
                </c:pt>
                <c:pt idx="52">
                  <c:v>152.423932627515</c:v>
                </c:pt>
                <c:pt idx="53">
                  <c:v>150.70472095387791</c:v>
                </c:pt>
                <c:pt idx="54">
                  <c:v>149.0665259047334</c:v>
                </c:pt>
                <c:pt idx="55">
                  <c:v>147.32064289985513</c:v>
                </c:pt>
                <c:pt idx="56">
                  <c:v>146.04664548236113</c:v>
                </c:pt>
                <c:pt idx="57">
                  <c:v>144.34800382587798</c:v>
                </c:pt>
                <c:pt idx="58">
                  <c:v>141.91449517398655</c:v>
                </c:pt>
                <c:pt idx="59">
                  <c:v>139.57889944720694</c:v>
                </c:pt>
                <c:pt idx="60">
                  <c:v>137.26122965185607</c:v>
                </c:pt>
                <c:pt idx="61">
                  <c:v>134.25870016916417</c:v>
                </c:pt>
                <c:pt idx="62">
                  <c:v>131.5867351236879</c:v>
                </c:pt>
                <c:pt idx="63">
                  <c:v>129.2347540263211</c:v>
                </c:pt>
                <c:pt idx="64">
                  <c:v>126.89270310604851</c:v>
                </c:pt>
                <c:pt idx="65">
                  <c:v>125.1102814743375</c:v>
                </c:pt>
                <c:pt idx="66">
                  <c:v>122.86843988500419</c:v>
                </c:pt>
                <c:pt idx="67">
                  <c:v>120.95541782031249</c:v>
                </c:pt>
                <c:pt idx="68">
                  <c:v>118.70375449899227</c:v>
                </c:pt>
                <c:pt idx="69">
                  <c:v>116.64139616462069</c:v>
                </c:pt>
                <c:pt idx="70">
                  <c:v>114.7352052190957</c:v>
                </c:pt>
                <c:pt idx="71">
                  <c:v>112.79231797072026</c:v>
                </c:pt>
                <c:pt idx="72">
                  <c:v>110.70564384291205</c:v>
                </c:pt>
                <c:pt idx="73">
                  <c:v>109.19405134217344</c:v>
                </c:pt>
                <c:pt idx="74">
                  <c:v>107.32236624654404</c:v>
                </c:pt>
                <c:pt idx="75">
                  <c:v>106.26001920809412</c:v>
                </c:pt>
                <c:pt idx="76">
                  <c:v>105.71796587365094</c:v>
                </c:pt>
                <c:pt idx="77">
                  <c:v>106.16269808647043</c:v>
                </c:pt>
                <c:pt idx="78">
                  <c:v>106.97282813101654</c:v>
                </c:pt>
                <c:pt idx="79">
                  <c:v>107.91398318607976</c:v>
                </c:pt>
                <c:pt idx="80">
                  <c:v>108.48857899709539</c:v>
                </c:pt>
                <c:pt idx="81">
                  <c:v>109.0488737003233</c:v>
                </c:pt>
                <c:pt idx="82">
                  <c:v>109.53857084503294</c:v>
                </c:pt>
                <c:pt idx="83">
                  <c:v>110.17312770434462</c:v>
                </c:pt>
                <c:pt idx="84">
                  <c:v>110.83819793713423</c:v>
                </c:pt>
                <c:pt idx="85">
                  <c:v>111.03182536338809</c:v>
                </c:pt>
                <c:pt idx="86">
                  <c:v>110.81928409267307</c:v>
                </c:pt>
                <c:pt idx="87">
                  <c:v>111.23229070493032</c:v>
                </c:pt>
                <c:pt idx="88">
                  <c:v>111.39933694566567</c:v>
                </c:pt>
                <c:pt idx="89">
                  <c:v>111.33301824839121</c:v>
                </c:pt>
                <c:pt idx="90">
                  <c:v>111.03563965038387</c:v>
                </c:pt>
                <c:pt idx="91">
                  <c:v>110.40046641023027</c:v>
                </c:pt>
                <c:pt idx="92">
                  <c:v>109.88851189435817</c:v>
                </c:pt>
                <c:pt idx="93">
                  <c:v>109.23372948844174</c:v>
                </c:pt>
                <c:pt idx="94">
                  <c:v>109.10953367759471</c:v>
                </c:pt>
                <c:pt idx="95">
                  <c:v>108.86671088926801</c:v>
                </c:pt>
                <c:pt idx="96">
                  <c:v>108.57231912559919</c:v>
                </c:pt>
                <c:pt idx="97">
                  <c:v>108.06058420500024</c:v>
                </c:pt>
                <c:pt idx="98">
                  <c:v>107.06448525052382</c:v>
                </c:pt>
                <c:pt idx="99">
                  <c:v>107.2039563401257</c:v>
                </c:pt>
                <c:pt idx="100">
                  <c:v>106.99707713044941</c:v>
                </c:pt>
                <c:pt idx="101">
                  <c:v>106.86139037491785</c:v>
                </c:pt>
                <c:pt idx="102">
                  <c:v>106.82266200828406</c:v>
                </c:pt>
                <c:pt idx="103">
                  <c:v>106.59124790513894</c:v>
                </c:pt>
                <c:pt idx="104">
                  <c:v>106.23571678245536</c:v>
                </c:pt>
                <c:pt idx="105">
                  <c:v>105.65302673365325</c:v>
                </c:pt>
                <c:pt idx="106">
                  <c:v>105.05518814606438</c:v>
                </c:pt>
                <c:pt idx="107">
                  <c:v>104.52715522657276</c:v>
                </c:pt>
                <c:pt idx="108">
                  <c:v>104.25506937654396</c:v>
                </c:pt>
                <c:pt idx="109">
                  <c:v>104.01999212507049</c:v>
                </c:pt>
                <c:pt idx="110">
                  <c:v>103.76957143803682</c:v>
                </c:pt>
                <c:pt idx="111">
                  <c:v>104.61028499426727</c:v>
                </c:pt>
                <c:pt idx="112">
                  <c:v>105.68908134430643</c:v>
                </c:pt>
                <c:pt idx="113">
                  <c:v>106.75806880145711</c:v>
                </c:pt>
                <c:pt idx="114">
                  <c:v>107.39812039464374</c:v>
                </c:pt>
                <c:pt idx="115">
                  <c:v>108.05044531115581</c:v>
                </c:pt>
                <c:pt idx="116">
                  <c:v>108.66706454422643</c:v>
                </c:pt>
                <c:pt idx="117">
                  <c:v>109.350949923549</c:v>
                </c:pt>
                <c:pt idx="118">
                  <c:v>110.00181267284097</c:v>
                </c:pt>
                <c:pt idx="119">
                  <c:v>110.98838068400461</c:v>
                </c:pt>
                <c:pt idx="120">
                  <c:v>111.8253188077875</c:v>
                </c:pt>
                <c:pt idx="121">
                  <c:v>112.79201072268201</c:v>
                </c:pt>
                <c:pt idx="122">
                  <c:v>113.91164486256038</c:v>
                </c:pt>
                <c:pt idx="123">
                  <c:v>116.16511209666116</c:v>
                </c:pt>
                <c:pt idx="124">
                  <c:v>117.7965742257054</c:v>
                </c:pt>
                <c:pt idx="125">
                  <c:v>119.21035353811502</c:v>
                </c:pt>
                <c:pt idx="126">
                  <c:v>120.59807572816889</c:v>
                </c:pt>
                <c:pt idx="127">
                  <c:v>122.04945826532874</c:v>
                </c:pt>
                <c:pt idx="128">
                  <c:v>123.34541093527515</c:v>
                </c:pt>
                <c:pt idx="129">
                  <c:v>124.47261295914667</c:v>
                </c:pt>
                <c:pt idx="130">
                  <c:v>125.4134807992471</c:v>
                </c:pt>
                <c:pt idx="131">
                  <c:v>126.09752479611542</c:v>
                </c:pt>
                <c:pt idx="132">
                  <c:v>126.8638627582809</c:v>
                </c:pt>
                <c:pt idx="133">
                  <c:v>127.3398691264338</c:v>
                </c:pt>
                <c:pt idx="134">
                  <c:v>127.90517990491006</c:v>
                </c:pt>
                <c:pt idx="135">
                  <c:v>128.39014849694195</c:v>
                </c:pt>
                <c:pt idx="136">
                  <c:v>128.58261846099731</c:v>
                </c:pt>
                <c:pt idx="137">
                  <c:v>128.85652192461504</c:v>
                </c:pt>
                <c:pt idx="138">
                  <c:v>128.94319667106217</c:v>
                </c:pt>
                <c:pt idx="139">
                  <c:v>129.12458489014054</c:v>
                </c:pt>
                <c:pt idx="140">
                  <c:v>129.44368551338394</c:v>
                </c:pt>
                <c:pt idx="141">
                  <c:v>130.07861690517331</c:v>
                </c:pt>
                <c:pt idx="142">
                  <c:v>130.60910761110577</c:v>
                </c:pt>
                <c:pt idx="143">
                  <c:v>131.36910121236781</c:v>
                </c:pt>
                <c:pt idx="144">
                  <c:v>131.98418739233477</c:v>
                </c:pt>
                <c:pt idx="145">
                  <c:v>132.911720446278</c:v>
                </c:pt>
                <c:pt idx="146">
                  <c:v>133.32748824155988</c:v>
                </c:pt>
                <c:pt idx="147">
                  <c:v>133.89047252560195</c:v>
                </c:pt>
                <c:pt idx="148">
                  <c:v>134.29843642236062</c:v>
                </c:pt>
                <c:pt idx="149">
                  <c:v>134.67458781667077</c:v>
                </c:pt>
                <c:pt idx="150">
                  <c:v>135.00356822395096</c:v>
                </c:pt>
                <c:pt idx="151">
                  <c:v>135.40189444886821</c:v>
                </c:pt>
                <c:pt idx="152">
                  <c:v>135.97553327567954</c:v>
                </c:pt>
                <c:pt idx="153">
                  <c:v>136.57327443472184</c:v>
                </c:pt>
                <c:pt idx="154">
                  <c:v>137.31194598491811</c:v>
                </c:pt>
                <c:pt idx="155">
                  <c:v>137.77867116648218</c:v>
                </c:pt>
                <c:pt idx="156">
                  <c:v>138.35743757100906</c:v>
                </c:pt>
                <c:pt idx="157">
                  <c:v>138.72582494988472</c:v>
                </c:pt>
                <c:pt idx="158">
                  <c:v>139.26494227542406</c:v>
                </c:pt>
                <c:pt idx="159">
                  <c:v>139.86533152389245</c:v>
                </c:pt>
                <c:pt idx="160">
                  <c:v>140.12543316737847</c:v>
                </c:pt>
                <c:pt idx="161">
                  <c:v>140.54095389140338</c:v>
                </c:pt>
                <c:pt idx="162">
                  <c:v>140.96409219644698</c:v>
                </c:pt>
                <c:pt idx="163">
                  <c:v>141.5208369502557</c:v>
                </c:pt>
                <c:pt idx="164">
                  <c:v>141.95712547813255</c:v>
                </c:pt>
                <c:pt idx="165">
                  <c:v>142.38887690197097</c:v>
                </c:pt>
                <c:pt idx="166">
                  <c:v>143.27006601653773</c:v>
                </c:pt>
                <c:pt idx="167">
                  <c:v>144.17049724907486</c:v>
                </c:pt>
                <c:pt idx="168">
                  <c:v>145.19266016079638</c:v>
                </c:pt>
                <c:pt idx="169">
                  <c:v>145.63282515597729</c:v>
                </c:pt>
                <c:pt idx="170">
                  <c:v>146.12651037199427</c:v>
                </c:pt>
                <c:pt idx="171">
                  <c:v>146.50864622308865</c:v>
                </c:pt>
                <c:pt idx="172">
                  <c:v>147.06619601984337</c:v>
                </c:pt>
                <c:pt idx="173">
                  <c:v>147.55741343422403</c:v>
                </c:pt>
                <c:pt idx="174">
                  <c:v>148.466519799856</c:v>
                </c:pt>
                <c:pt idx="175">
                  <c:v>149.20429346949379</c:v>
                </c:pt>
                <c:pt idx="176">
                  <c:v>150.13349211558119</c:v>
                </c:pt>
                <c:pt idx="177">
                  <c:v>150.86778439383744</c:v>
                </c:pt>
                <c:pt idx="178">
                  <c:v>151.84049242886161</c:v>
                </c:pt>
                <c:pt idx="179">
                  <c:v>152.61913318334302</c:v>
                </c:pt>
                <c:pt idx="180">
                  <c:v>153.65097855857482</c:v>
                </c:pt>
                <c:pt idx="181">
                  <c:v>154.69717579012126</c:v>
                </c:pt>
                <c:pt idx="182">
                  <c:v>155.25062653552752</c:v>
                </c:pt>
                <c:pt idx="183">
                  <c:v>155.59805185711602</c:v>
                </c:pt>
                <c:pt idx="184">
                  <c:v>155.96171553360608</c:v>
                </c:pt>
                <c:pt idx="185">
                  <c:v>156.43687065643067</c:v>
                </c:pt>
                <c:pt idx="186">
                  <c:v>156.74517319647165</c:v>
                </c:pt>
                <c:pt idx="187">
                  <c:v>157.15898723412872</c:v>
                </c:pt>
                <c:pt idx="188">
                  <c:v>157.46695246159982</c:v>
                </c:pt>
                <c:pt idx="189">
                  <c:v>157.75701092555082</c:v>
                </c:pt>
                <c:pt idx="190">
                  <c:v>157.85160561871186</c:v>
                </c:pt>
                <c:pt idx="191">
                  <c:v>157.97493932667703</c:v>
                </c:pt>
                <c:pt idx="192">
                  <c:v>158.03747605641769</c:v>
                </c:pt>
                <c:pt idx="193">
                  <c:v>158.21651109325077</c:v>
                </c:pt>
                <c:pt idx="194">
                  <c:v>158.39005517384336</c:v>
                </c:pt>
                <c:pt idx="195">
                  <c:v>158.87160850297252</c:v>
                </c:pt>
                <c:pt idx="196">
                  <c:v>159.23824450539288</c:v>
                </c:pt>
                <c:pt idx="197">
                  <c:v>159.41827326224322</c:v>
                </c:pt>
                <c:pt idx="198">
                  <c:v>159.44505516427117</c:v>
                </c:pt>
                <c:pt idx="199">
                  <c:v>159.73725908337127</c:v>
                </c:pt>
                <c:pt idx="200">
                  <c:v>159.95719610363196</c:v>
                </c:pt>
                <c:pt idx="201">
                  <c:v>160.36671693211639</c:v>
                </c:pt>
                <c:pt idx="202">
                  <c:v>160.93772378220879</c:v>
                </c:pt>
                <c:pt idx="203">
                  <c:v>161.56765505517319</c:v>
                </c:pt>
                <c:pt idx="204">
                  <c:v>162.08669933012786</c:v>
                </c:pt>
                <c:pt idx="205">
                  <c:v>162.83257400946249</c:v>
                </c:pt>
                <c:pt idx="206">
                  <c:v>163.61371426933172</c:v>
                </c:pt>
                <c:pt idx="207">
                  <c:v>163.95290731082227</c:v>
                </c:pt>
                <c:pt idx="208">
                  <c:v>163.93467880105229</c:v>
                </c:pt>
                <c:pt idx="209">
                  <c:v>163.97227883238173</c:v>
                </c:pt>
                <c:pt idx="210">
                  <c:v>165.31870405711732</c:v>
                </c:pt>
                <c:pt idx="211">
                  <c:v>167.73963404513216</c:v>
                </c:pt>
                <c:pt idx="212">
                  <c:v>170.19199119886397</c:v>
                </c:pt>
                <c:pt idx="213">
                  <c:v>172.74466507954801</c:v>
                </c:pt>
                <c:pt idx="214">
                  <c:v>175.25751812708694</c:v>
                </c:pt>
                <c:pt idx="215">
                  <c:v>177.52795916223627</c:v>
                </c:pt>
                <c:pt idx="216">
                  <c:v>179.85400006818472</c:v>
                </c:pt>
                <c:pt idx="217">
                  <c:v>182.12295510560244</c:v>
                </c:pt>
                <c:pt idx="218">
                  <c:v>185.09689087633902</c:v>
                </c:pt>
                <c:pt idx="219">
                  <c:v>188.15947891178652</c:v>
                </c:pt>
                <c:pt idx="220">
                  <c:v>191.43025216956983</c:v>
                </c:pt>
                <c:pt idx="221">
                  <c:v>194.5885532912265</c:v>
                </c:pt>
                <c:pt idx="222">
                  <c:v>197.12664701981342</c:v>
                </c:pt>
                <c:pt idx="223">
                  <c:v>199.01105007383489</c:v>
                </c:pt>
                <c:pt idx="224">
                  <c:v>200.61859546447707</c:v>
                </c:pt>
                <c:pt idx="225">
                  <c:v>202.20475246681769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23-4D87-9B8E-994D8B474FBF}"/>
            </c:ext>
          </c:extLst>
        </c:ser>
        <c:ser>
          <c:idx val="1"/>
          <c:order val="1"/>
          <c:tx>
            <c:strRef>
              <c:f>Boston!$F$6</c:f>
              <c:strCache>
                <c:ptCount val="1"/>
                <c:pt idx="0">
                  <c:v>CS - Boston</c:v>
                </c:pt>
              </c:strCache>
            </c:strRef>
          </c:tx>
          <c:marker>
            <c:symbol val="none"/>
          </c:marker>
          <c:cat>
            <c:numRef>
              <c:f>Boston!$B$43:$B$268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Boston!$F$43:$F$268</c:f>
              <c:numCache>
                <c:formatCode>0</c:formatCode>
                <c:ptCount val="226"/>
                <c:pt idx="0">
                  <c:v>100</c:v>
                </c:pt>
                <c:pt idx="1">
                  <c:v>100.78998169652881</c:v>
                </c:pt>
                <c:pt idx="2">
                  <c:v>101.6484016459749</c:v>
                </c:pt>
                <c:pt idx="3">
                  <c:v>102.09876407853555</c:v>
                </c:pt>
                <c:pt idx="4">
                  <c:v>102.25847830566961</c:v>
                </c:pt>
                <c:pt idx="5">
                  <c:v>102.5949565212202</c:v>
                </c:pt>
                <c:pt idx="6">
                  <c:v>102.9405344926441</c:v>
                </c:pt>
                <c:pt idx="7">
                  <c:v>103.39345369566746</c:v>
                </c:pt>
                <c:pt idx="8">
                  <c:v>104.09527003586096</c:v>
                </c:pt>
                <c:pt idx="9">
                  <c:v>104.96706263812123</c:v>
                </c:pt>
                <c:pt idx="10">
                  <c:v>106.16606163238549</c:v>
                </c:pt>
                <c:pt idx="11">
                  <c:v>107.25731338214881</c:v>
                </c:pt>
                <c:pt idx="12">
                  <c:v>108.11193786235103</c:v>
                </c:pt>
                <c:pt idx="13">
                  <c:v>109.06433884654952</c:v>
                </c:pt>
                <c:pt idx="14">
                  <c:v>109.91671445347934</c:v>
                </c:pt>
                <c:pt idx="15">
                  <c:v>111.45056198560181</c:v>
                </c:pt>
                <c:pt idx="16">
                  <c:v>111.8835062632857</c:v>
                </c:pt>
                <c:pt idx="17">
                  <c:v>112.78721070412368</c:v>
                </c:pt>
                <c:pt idx="18">
                  <c:v>113.20766145672523</c:v>
                </c:pt>
                <c:pt idx="19">
                  <c:v>113.98053726698012</c:v>
                </c:pt>
                <c:pt idx="20">
                  <c:v>114.56610001185837</c:v>
                </c:pt>
                <c:pt idx="21">
                  <c:v>115.83829894353195</c:v>
                </c:pt>
                <c:pt idx="22">
                  <c:v>116.51418607305619</c:v>
                </c:pt>
                <c:pt idx="23">
                  <c:v>117.36682518532223</c:v>
                </c:pt>
                <c:pt idx="24">
                  <c:v>118.33706014124863</c:v>
                </c:pt>
                <c:pt idx="25">
                  <c:v>119.80211777491492</c:v>
                </c:pt>
                <c:pt idx="26">
                  <c:v>120.82858279247944</c:v>
                </c:pt>
                <c:pt idx="27">
                  <c:v>121.52413012128986</c:v>
                </c:pt>
                <c:pt idx="28">
                  <c:v>121.67011920822837</c:v>
                </c:pt>
                <c:pt idx="29">
                  <c:v>121.24802853423473</c:v>
                </c:pt>
                <c:pt idx="30">
                  <c:v>121.20013502694573</c:v>
                </c:pt>
                <c:pt idx="31">
                  <c:v>120.99073962321174</c:v>
                </c:pt>
                <c:pt idx="32">
                  <c:v>121.29147063364563</c:v>
                </c:pt>
                <c:pt idx="33">
                  <c:v>121.20079462108468</c:v>
                </c:pt>
                <c:pt idx="34">
                  <c:v>121.73873141416864</c:v>
                </c:pt>
                <c:pt idx="35">
                  <c:v>121.48674715728743</c:v>
                </c:pt>
                <c:pt idx="36">
                  <c:v>121.61417047469423</c:v>
                </c:pt>
                <c:pt idx="37">
                  <c:v>120.88485397785809</c:v>
                </c:pt>
                <c:pt idx="38">
                  <c:v>121.22569267546295</c:v>
                </c:pt>
                <c:pt idx="39">
                  <c:v>120.74916562797011</c:v>
                </c:pt>
                <c:pt idx="40">
                  <c:v>120.06471852204241</c:v>
                </c:pt>
                <c:pt idx="41">
                  <c:v>118.83220436423902</c:v>
                </c:pt>
                <c:pt idx="42">
                  <c:v>118.23070252324254</c:v>
                </c:pt>
                <c:pt idx="43">
                  <c:v>117.77010010663807</c:v>
                </c:pt>
                <c:pt idx="44">
                  <c:v>117.04982570808427</c:v>
                </c:pt>
                <c:pt idx="45">
                  <c:v>116.97157984123305</c:v>
                </c:pt>
                <c:pt idx="46">
                  <c:v>115.74596378221132</c:v>
                </c:pt>
                <c:pt idx="47">
                  <c:v>115.32627404988432</c:v>
                </c:pt>
                <c:pt idx="48">
                  <c:v>114.84805299537133</c:v>
                </c:pt>
                <c:pt idx="49">
                  <c:v>115.3224739866278</c:v>
                </c:pt>
                <c:pt idx="50">
                  <c:v>115.70565213364156</c:v>
                </c:pt>
                <c:pt idx="51">
                  <c:v>115.56928436499237</c:v>
                </c:pt>
                <c:pt idx="52">
                  <c:v>115.08805571092044</c:v>
                </c:pt>
                <c:pt idx="53">
                  <c:v>114.26179141778437</c:v>
                </c:pt>
                <c:pt idx="54">
                  <c:v>113.9399841753571</c:v>
                </c:pt>
                <c:pt idx="55">
                  <c:v>113.10356826731444</c:v>
                </c:pt>
                <c:pt idx="56">
                  <c:v>113.1398876506326</c:v>
                </c:pt>
                <c:pt idx="57">
                  <c:v>112.71707557206167</c:v>
                </c:pt>
                <c:pt idx="58">
                  <c:v>112.41100572761431</c:v>
                </c:pt>
                <c:pt idx="59">
                  <c:v>111.44870172633512</c:v>
                </c:pt>
                <c:pt idx="60">
                  <c:v>110.92676795630929</c:v>
                </c:pt>
                <c:pt idx="61">
                  <c:v>110.1039530456739</c:v>
                </c:pt>
                <c:pt idx="62">
                  <c:v>109.22272952912071</c:v>
                </c:pt>
                <c:pt idx="63">
                  <c:v>108.36807192600581</c:v>
                </c:pt>
                <c:pt idx="64">
                  <c:v>108.11466878866922</c:v>
                </c:pt>
                <c:pt idx="65">
                  <c:v>108.0945608531533</c:v>
                </c:pt>
                <c:pt idx="66">
                  <c:v>107.50658453049999</c:v>
                </c:pt>
                <c:pt idx="67">
                  <c:v>107.38411837463487</c:v>
                </c:pt>
                <c:pt idx="68">
                  <c:v>106.5282946502455</c:v>
                </c:pt>
                <c:pt idx="69">
                  <c:v>106.00035659040915</c:v>
                </c:pt>
                <c:pt idx="70">
                  <c:v>104.254170338035</c:v>
                </c:pt>
                <c:pt idx="71">
                  <c:v>103.68546481091548</c:v>
                </c:pt>
                <c:pt idx="72">
                  <c:v>102.79535678571521</c:v>
                </c:pt>
                <c:pt idx="73">
                  <c:v>102.27877948907411</c:v>
                </c:pt>
                <c:pt idx="74">
                  <c:v>100.77243984897784</c:v>
                </c:pt>
                <c:pt idx="75">
                  <c:v>100.17900989214266</c:v>
                </c:pt>
                <c:pt idx="76">
                  <c:v>100.43049964141062</c:v>
                </c:pt>
                <c:pt idx="77">
                  <c:v>101.55990957925347</c:v>
                </c:pt>
                <c:pt idx="78">
                  <c:v>101.91511258948354</c:v>
                </c:pt>
                <c:pt idx="79">
                  <c:v>102.60383699587432</c:v>
                </c:pt>
                <c:pt idx="80">
                  <c:v>102.88091988855335</c:v>
                </c:pt>
                <c:pt idx="81">
                  <c:v>103.11174630902596</c:v>
                </c:pt>
                <c:pt idx="82">
                  <c:v>103.74102690934066</c:v>
                </c:pt>
                <c:pt idx="83">
                  <c:v>104.2490289873928</c:v>
                </c:pt>
                <c:pt idx="84">
                  <c:v>104.34457949133007</c:v>
                </c:pt>
                <c:pt idx="85">
                  <c:v>104.17916169937848</c:v>
                </c:pt>
                <c:pt idx="86">
                  <c:v>104.77495385637437</c:v>
                </c:pt>
                <c:pt idx="87">
                  <c:v>105.06004682398617</c:v>
                </c:pt>
                <c:pt idx="88">
                  <c:v>105.30993419906333</c:v>
                </c:pt>
                <c:pt idx="89">
                  <c:v>104.84886114241078</c:v>
                </c:pt>
                <c:pt idx="90">
                  <c:v>104.53988640690493</c:v>
                </c:pt>
                <c:pt idx="91">
                  <c:v>104.02713515921845</c:v>
                </c:pt>
                <c:pt idx="92">
                  <c:v>103.27511485304926</c:v>
                </c:pt>
                <c:pt idx="93">
                  <c:v>103.01375844019707</c:v>
                </c:pt>
                <c:pt idx="94">
                  <c:v>103.05775088399784</c:v>
                </c:pt>
                <c:pt idx="95">
                  <c:v>103.48752143693065</c:v>
                </c:pt>
                <c:pt idx="96">
                  <c:v>103.82497108314767</c:v>
                </c:pt>
                <c:pt idx="97">
                  <c:v>103.1707931834698</c:v>
                </c:pt>
                <c:pt idx="98">
                  <c:v>101.92167426455416</c:v>
                </c:pt>
                <c:pt idx="99">
                  <c:v>100.48016472272448</c:v>
                </c:pt>
                <c:pt idx="100">
                  <c:v>101.7868090337785</c:v>
                </c:pt>
                <c:pt idx="101">
                  <c:v>102.56122313784104</c:v>
                </c:pt>
                <c:pt idx="102">
                  <c:v>102.44880379271282</c:v>
                </c:pt>
                <c:pt idx="103">
                  <c:v>102.19617278890485</c:v>
                </c:pt>
                <c:pt idx="104">
                  <c:v>102.07767696435619</c:v>
                </c:pt>
                <c:pt idx="105">
                  <c:v>102.0781868521651</c:v>
                </c:pt>
                <c:pt idx="106">
                  <c:v>101.54103266378097</c:v>
                </c:pt>
                <c:pt idx="107">
                  <c:v>100.87991889036529</c:v>
                </c:pt>
                <c:pt idx="108">
                  <c:v>100.93837013410104</c:v>
                </c:pt>
                <c:pt idx="109">
                  <c:v>100.71140288756273</c:v>
                </c:pt>
                <c:pt idx="110">
                  <c:v>100.74176411721905</c:v>
                </c:pt>
                <c:pt idx="111">
                  <c:v>100.30424405363767</c:v>
                </c:pt>
                <c:pt idx="112">
                  <c:v>101.44242162878416</c:v>
                </c:pt>
                <c:pt idx="113">
                  <c:v>102.52573814386329</c:v>
                </c:pt>
                <c:pt idx="114">
                  <c:v>103.44991566469545</c:v>
                </c:pt>
                <c:pt idx="115">
                  <c:v>104.11929415233654</c:v>
                </c:pt>
                <c:pt idx="116">
                  <c:v>104.11225841826726</c:v>
                </c:pt>
                <c:pt idx="117">
                  <c:v>103.83753022312685</c:v>
                </c:pt>
                <c:pt idx="118">
                  <c:v>103.8774338624999</c:v>
                </c:pt>
                <c:pt idx="119">
                  <c:v>104.54673554748253</c:v>
                </c:pt>
                <c:pt idx="120">
                  <c:v>105.03393212120456</c:v>
                </c:pt>
                <c:pt idx="121">
                  <c:v>105.90873663581158</c:v>
                </c:pt>
                <c:pt idx="122">
                  <c:v>107.12403169422508</c:v>
                </c:pt>
                <c:pt idx="123">
                  <c:v>108.1553375467105</c:v>
                </c:pt>
                <c:pt idx="124">
                  <c:v>108.83511643137145</c:v>
                </c:pt>
                <c:pt idx="125">
                  <c:v>109.43964310557736</c:v>
                </c:pt>
                <c:pt idx="126">
                  <c:v>110.13244962347208</c:v>
                </c:pt>
                <c:pt idx="127">
                  <c:v>110.97012718455437</c:v>
                </c:pt>
                <c:pt idx="128">
                  <c:v>112.11798539251505</c:v>
                </c:pt>
                <c:pt idx="129">
                  <c:v>112.89961611684627</c:v>
                </c:pt>
                <c:pt idx="130">
                  <c:v>114.10663039198032</c:v>
                </c:pt>
                <c:pt idx="131">
                  <c:v>114.66689907822041</c:v>
                </c:pt>
                <c:pt idx="132">
                  <c:v>114.61739908404223</c:v>
                </c:pt>
                <c:pt idx="133">
                  <c:v>114.7514565917343</c:v>
                </c:pt>
                <c:pt idx="134">
                  <c:v>115.43473329485718</c:v>
                </c:pt>
                <c:pt idx="135">
                  <c:v>117.60440041846714</c:v>
                </c:pt>
                <c:pt idx="136">
                  <c:v>117.66339419853699</c:v>
                </c:pt>
                <c:pt idx="137">
                  <c:v>117.15203621596673</c:v>
                </c:pt>
                <c:pt idx="138">
                  <c:v>116.58260956413267</c:v>
                </c:pt>
                <c:pt idx="139">
                  <c:v>116.8058852477037</c:v>
                </c:pt>
                <c:pt idx="140">
                  <c:v>117.26596377839607</c:v>
                </c:pt>
                <c:pt idx="141">
                  <c:v>117.8428793906271</c:v>
                </c:pt>
                <c:pt idx="142">
                  <c:v>118.48421916081726</c:v>
                </c:pt>
                <c:pt idx="143">
                  <c:v>118.9307286045282</c:v>
                </c:pt>
                <c:pt idx="144">
                  <c:v>120.01121217686803</c:v>
                </c:pt>
                <c:pt idx="145">
                  <c:v>120.35139993173969</c:v>
                </c:pt>
                <c:pt idx="146">
                  <c:v>120.31354860286206</c:v>
                </c:pt>
                <c:pt idx="147">
                  <c:v>119.30448991760933</c:v>
                </c:pt>
                <c:pt idx="148">
                  <c:v>120.10691743942499</c:v>
                </c:pt>
                <c:pt idx="149">
                  <c:v>121.01084755242975</c:v>
                </c:pt>
                <c:pt idx="150">
                  <c:v>121.84608355665296</c:v>
                </c:pt>
                <c:pt idx="151">
                  <c:v>122.42617211181566</c:v>
                </c:pt>
                <c:pt idx="152">
                  <c:v>122.84894360825672</c:v>
                </c:pt>
                <c:pt idx="153">
                  <c:v>123.64750416981201</c:v>
                </c:pt>
                <c:pt idx="154">
                  <c:v>123.79241123511724</c:v>
                </c:pt>
                <c:pt idx="155">
                  <c:v>124.17395081608298</c:v>
                </c:pt>
                <c:pt idx="156">
                  <c:v>124.24212707310711</c:v>
                </c:pt>
                <c:pt idx="157">
                  <c:v>124.66098574425253</c:v>
                </c:pt>
                <c:pt idx="158">
                  <c:v>125.34388492499376</c:v>
                </c:pt>
                <c:pt idx="159">
                  <c:v>125.86665545741909</c:v>
                </c:pt>
                <c:pt idx="160">
                  <c:v>126.71776564534882</c:v>
                </c:pt>
                <c:pt idx="161">
                  <c:v>126.73173296441662</c:v>
                </c:pt>
                <c:pt idx="162">
                  <c:v>127.12873512064004</c:v>
                </c:pt>
                <c:pt idx="163">
                  <c:v>127.68085601673418</c:v>
                </c:pt>
                <c:pt idx="164">
                  <c:v>128.27788744439704</c:v>
                </c:pt>
                <c:pt idx="165">
                  <c:v>129.19419585970755</c:v>
                </c:pt>
                <c:pt idx="166">
                  <c:v>130.4221711327196</c:v>
                </c:pt>
                <c:pt idx="167">
                  <c:v>131.75724451375393</c:v>
                </c:pt>
                <c:pt idx="168">
                  <c:v>132.82230745005714</c:v>
                </c:pt>
                <c:pt idx="169">
                  <c:v>133.87607325344032</c:v>
                </c:pt>
                <c:pt idx="170">
                  <c:v>134.4750776574453</c:v>
                </c:pt>
                <c:pt idx="171">
                  <c:v>134.01393060738172</c:v>
                </c:pt>
                <c:pt idx="172">
                  <c:v>134.29519078843703</c:v>
                </c:pt>
                <c:pt idx="173">
                  <c:v>134.7359845324259</c:v>
                </c:pt>
                <c:pt idx="174">
                  <c:v>136.05331462830011</c:v>
                </c:pt>
                <c:pt idx="175">
                  <c:v>136.77215699951202</c:v>
                </c:pt>
                <c:pt idx="176">
                  <c:v>137.71170552815568</c:v>
                </c:pt>
                <c:pt idx="177">
                  <c:v>138.09647671565406</c:v>
                </c:pt>
                <c:pt idx="178">
                  <c:v>138.3700088221112</c:v>
                </c:pt>
                <c:pt idx="179">
                  <c:v>138.87727000947413</c:v>
                </c:pt>
                <c:pt idx="180">
                  <c:v>139.8486866723141</c:v>
                </c:pt>
                <c:pt idx="181">
                  <c:v>141.6454314704236</c:v>
                </c:pt>
                <c:pt idx="182">
                  <c:v>141.77929139393743</c:v>
                </c:pt>
                <c:pt idx="183">
                  <c:v>142.8009280600898</c:v>
                </c:pt>
                <c:pt idx="184">
                  <c:v>143.48262339797336</c:v>
                </c:pt>
                <c:pt idx="185">
                  <c:v>144.02615920630939</c:v>
                </c:pt>
                <c:pt idx="186">
                  <c:v>144.10028189447038</c:v>
                </c:pt>
                <c:pt idx="187">
                  <c:v>144.39505933759037</c:v>
                </c:pt>
                <c:pt idx="188">
                  <c:v>144.69834483077466</c:v>
                </c:pt>
                <c:pt idx="189">
                  <c:v>145.43966405184204</c:v>
                </c:pt>
                <c:pt idx="190">
                  <c:v>145.88572028320544</c:v>
                </c:pt>
                <c:pt idx="191">
                  <c:v>145.90978524254825</c:v>
                </c:pt>
                <c:pt idx="192">
                  <c:v>146.06516934146578</c:v>
                </c:pt>
                <c:pt idx="193">
                  <c:v>146.12545391418362</c:v>
                </c:pt>
                <c:pt idx="194">
                  <c:v>146.99187610550891</c:v>
                </c:pt>
                <c:pt idx="195">
                  <c:v>148.11585995057817</c:v>
                </c:pt>
                <c:pt idx="196">
                  <c:v>148.50708862854424</c:v>
                </c:pt>
                <c:pt idx="197">
                  <c:v>149.50006750381445</c:v>
                </c:pt>
                <c:pt idx="198">
                  <c:v>149.75494165010863</c:v>
                </c:pt>
                <c:pt idx="199">
                  <c:v>150.18953734948707</c:v>
                </c:pt>
                <c:pt idx="200">
                  <c:v>149.79882508099459</c:v>
                </c:pt>
                <c:pt idx="201">
                  <c:v>150.46798294279523</c:v>
                </c:pt>
                <c:pt idx="202">
                  <c:v>151.41733049022591</c:v>
                </c:pt>
                <c:pt idx="203">
                  <c:v>152.28728181297419</c:v>
                </c:pt>
                <c:pt idx="204">
                  <c:v>152.57065765733756</c:v>
                </c:pt>
                <c:pt idx="205">
                  <c:v>153.23709750475155</c:v>
                </c:pt>
                <c:pt idx="206">
                  <c:v>153.8856126323702</c:v>
                </c:pt>
                <c:pt idx="207">
                  <c:v>154.35069534584278</c:v>
                </c:pt>
                <c:pt idx="208">
                  <c:v>154.76863541596043</c:v>
                </c:pt>
                <c:pt idx="209">
                  <c:v>154.78896027965743</c:v>
                </c:pt>
                <c:pt idx="210">
                  <c:v>156.44596726986444</c:v>
                </c:pt>
                <c:pt idx="211">
                  <c:v>158.8427721639205</c:v>
                </c:pt>
                <c:pt idx="212">
                  <c:v>161.46612000449417</c:v>
                </c:pt>
                <c:pt idx="213">
                  <c:v>164.65262635376564</c:v>
                </c:pt>
                <c:pt idx="214">
                  <c:v>167.17938269163514</c:v>
                </c:pt>
                <c:pt idx="215">
                  <c:v>169.55973733501145</c:v>
                </c:pt>
                <c:pt idx="216">
                  <c:v>171.84814076247309</c:v>
                </c:pt>
                <c:pt idx="217">
                  <c:v>174.27022731078483</c:v>
                </c:pt>
                <c:pt idx="218">
                  <c:v>176.79183024732404</c:v>
                </c:pt>
                <c:pt idx="219">
                  <c:v>179.27649037660228</c:v>
                </c:pt>
                <c:pt idx="220">
                  <c:v>181.67309418000937</c:v>
                </c:pt>
                <c:pt idx="221">
                  <c:v>183.50299267222931</c:v>
                </c:pt>
                <c:pt idx="222">
                  <c:v>185.71252203429472</c:v>
                </c:pt>
                <c:pt idx="223">
                  <c:v>187.00370324724622</c:v>
                </c:pt>
                <c:pt idx="224">
                  <c:v>188.60798001168186</c:v>
                </c:pt>
                <c:pt idx="225">
                  <c:v>189.55632127142175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23-4D87-9B8E-994D8B474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98816"/>
        <c:axId val="82100608"/>
      </c:lineChart>
      <c:catAx>
        <c:axId val="158674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txPr>
          <a:bodyPr/>
          <a:lstStyle/>
          <a:p>
            <a:pPr>
              <a:defRPr sz="750" baseline="0">
                <a:latin typeface="Times New Roman" panose="02020603050405020304" pitchFamily="18" charset="0"/>
              </a:defRPr>
            </a:pPr>
            <a:endParaRPr lang="en-US"/>
          </a:p>
        </c:txPr>
        <c:crossAx val="82097280"/>
        <c:crosses val="autoZero"/>
        <c:auto val="1"/>
        <c:lblAlgn val="ctr"/>
        <c:lblOffset val="100"/>
        <c:tickLblSkip val="24"/>
        <c:tickMarkSkip val="12"/>
        <c:noMultiLvlLbl val="0"/>
      </c:catAx>
      <c:valAx>
        <c:axId val="82097280"/>
        <c:scaling>
          <c:orientation val="minMax"/>
          <c:max val="11"/>
          <c:min val="-1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imes New Roman" panose="02020603050405020304" pitchFamily="18" charset="0"/>
              </a:defRPr>
            </a:pPr>
            <a:endParaRPr lang="en-US"/>
          </a:p>
        </c:txPr>
        <c:crossAx val="158674304"/>
        <c:crosses val="autoZero"/>
        <c:crossBetween val="between"/>
        <c:majorUnit val="1"/>
      </c:valAx>
      <c:catAx>
        <c:axId val="82098816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82100608"/>
        <c:crosses val="autoZero"/>
        <c:auto val="1"/>
        <c:lblAlgn val="ctr"/>
        <c:lblOffset val="100"/>
        <c:noMultiLvlLbl val="0"/>
      </c:catAx>
      <c:valAx>
        <c:axId val="82100608"/>
        <c:scaling>
          <c:orientation val="minMax"/>
          <c:min val="90"/>
        </c:scaling>
        <c:delete val="0"/>
        <c:axPos val="r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imes New Roman" panose="02020603050405020304" pitchFamily="18" charset="0"/>
              </a:defRPr>
            </a:pPr>
            <a:endParaRPr lang="en-US"/>
          </a:p>
        </c:txPr>
        <c:crossAx val="82098816"/>
        <c:crosses val="max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3814691718103"/>
          <c:y val="3.1490450161526538E-2"/>
          <c:w val="0.79111171403377878"/>
          <c:h val="0.8801299796489213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Milwaukee!$G$6</c:f>
              <c:strCache>
                <c:ptCount val="1"/>
                <c:pt idx="0">
                  <c:v>1 Yr Milwuakee - L</c:v>
                </c:pt>
              </c:strCache>
            </c:strRef>
          </c:tx>
          <c:invertIfNegative val="0"/>
          <c:cat>
            <c:numRef>
              <c:f>Milwaukee!$B$43:$B$268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Milwaukee!$G$43:$G$268</c:f>
              <c:numCache>
                <c:formatCode>General</c:formatCode>
                <c:ptCount val="226"/>
                <c:pt idx="3" formatCode="0.0">
                  <c:v>5.4537572254335256</c:v>
                </c:pt>
                <c:pt idx="4" formatCode="0.0">
                  <c:v>5.4537572254335256</c:v>
                </c:pt>
                <c:pt idx="5" formatCode="0.0">
                  <c:v>5.4537572254335256</c:v>
                </c:pt>
                <c:pt idx="6" formatCode="0.0">
                  <c:v>5.4537572254335256</c:v>
                </c:pt>
                <c:pt idx="7" formatCode="0.0">
                  <c:v>5.4537572254335256</c:v>
                </c:pt>
                <c:pt idx="15" formatCode="0.0">
                  <c:v>5.6919642857142856</c:v>
                </c:pt>
                <c:pt idx="16" formatCode="0.0">
                  <c:v>5.6919642857142856</c:v>
                </c:pt>
                <c:pt idx="17" formatCode="0.0">
                  <c:v>5.6919642857142856</c:v>
                </c:pt>
                <c:pt idx="18" formatCode="0.0">
                  <c:v>5.6919642857142856</c:v>
                </c:pt>
                <c:pt idx="19" formatCode="0.0">
                  <c:v>5.6919642857142856</c:v>
                </c:pt>
                <c:pt idx="27" formatCode="0.0">
                  <c:v>6.6058252427184465</c:v>
                </c:pt>
                <c:pt idx="28" formatCode="0.0">
                  <c:v>6.6058252427184465</c:v>
                </c:pt>
                <c:pt idx="29" formatCode="0.0">
                  <c:v>6.6058252427184465</c:v>
                </c:pt>
                <c:pt idx="30" formatCode="0.0">
                  <c:v>6.6058252427184465</c:v>
                </c:pt>
                <c:pt idx="31" formatCode="0.0">
                  <c:v>6.6058252427184465</c:v>
                </c:pt>
                <c:pt idx="39" formatCode="0.0">
                  <c:v>4.7583333333333337</c:v>
                </c:pt>
                <c:pt idx="40" formatCode="0.0">
                  <c:v>4.7583333333333337</c:v>
                </c:pt>
                <c:pt idx="41" formatCode="0.0">
                  <c:v>4.7583333333333337</c:v>
                </c:pt>
                <c:pt idx="42" formatCode="0.0">
                  <c:v>4.7583333333333337</c:v>
                </c:pt>
                <c:pt idx="43" formatCode="0.0">
                  <c:v>4.7583333333333337</c:v>
                </c:pt>
                <c:pt idx="51" formatCode="0.0">
                  <c:v>6.166666666666667</c:v>
                </c:pt>
                <c:pt idx="52" formatCode="0.0">
                  <c:v>6.166666666666667</c:v>
                </c:pt>
                <c:pt idx="53" formatCode="0.0">
                  <c:v>6.166666666666667</c:v>
                </c:pt>
                <c:pt idx="54" formatCode="0.0">
                  <c:v>6.166666666666667</c:v>
                </c:pt>
                <c:pt idx="55" formatCode="0.0">
                  <c:v>6.166666666666667</c:v>
                </c:pt>
                <c:pt idx="63" formatCode="0.0">
                  <c:v>2.0258620689655173</c:v>
                </c:pt>
                <c:pt idx="64" formatCode="0.0">
                  <c:v>2.0258620689655173</c:v>
                </c:pt>
                <c:pt idx="65" formatCode="0.0">
                  <c:v>2.0258620689655173</c:v>
                </c:pt>
                <c:pt idx="66" formatCode="0.0">
                  <c:v>2.0258620689655173</c:v>
                </c:pt>
                <c:pt idx="67" formatCode="0.0">
                  <c:v>2.0258620689655173</c:v>
                </c:pt>
                <c:pt idx="75" formatCode="0.0">
                  <c:v>1.1547619047619047</c:v>
                </c:pt>
                <c:pt idx="76" formatCode="0.0">
                  <c:v>1.1547619047619047</c:v>
                </c:pt>
                <c:pt idx="77" formatCode="0.0">
                  <c:v>1.1547619047619047</c:v>
                </c:pt>
                <c:pt idx="78" formatCode="0.0">
                  <c:v>1.1547619047619047</c:v>
                </c:pt>
                <c:pt idx="79" formatCode="0.0">
                  <c:v>1.1547619047619047</c:v>
                </c:pt>
                <c:pt idx="87" formatCode="0.0">
                  <c:v>2.836363636363636</c:v>
                </c:pt>
                <c:pt idx="88" formatCode="0.0">
                  <c:v>2.836363636363636</c:v>
                </c:pt>
                <c:pt idx="89" formatCode="0.0">
                  <c:v>2.836363636363636</c:v>
                </c:pt>
                <c:pt idx="90" formatCode="0.0">
                  <c:v>2.836363636363636</c:v>
                </c:pt>
                <c:pt idx="91" formatCode="0.0">
                  <c:v>2.836363636363636</c:v>
                </c:pt>
                <c:pt idx="99" formatCode="0.0">
                  <c:v>1.1860465116279071</c:v>
                </c:pt>
                <c:pt idx="100" formatCode="0.0">
                  <c:v>1.1860465116279071</c:v>
                </c:pt>
                <c:pt idx="101" formatCode="0.0">
                  <c:v>1.1860465116279071</c:v>
                </c:pt>
                <c:pt idx="102" formatCode="0.0">
                  <c:v>1.1860465116279071</c:v>
                </c:pt>
                <c:pt idx="103" formatCode="0.0">
                  <c:v>1.1860465116279071</c:v>
                </c:pt>
                <c:pt idx="111" formatCode="0.0">
                  <c:v>2.28125</c:v>
                </c:pt>
                <c:pt idx="112" formatCode="0.0">
                  <c:v>2.28125</c:v>
                </c:pt>
                <c:pt idx="113" formatCode="0.0">
                  <c:v>2.28125</c:v>
                </c:pt>
                <c:pt idx="114" formatCode="0.0">
                  <c:v>2.28125</c:v>
                </c:pt>
                <c:pt idx="115" formatCode="0.0">
                  <c:v>2.28125</c:v>
                </c:pt>
                <c:pt idx="123" formatCode="0.0">
                  <c:v>2.9340659340659339</c:v>
                </c:pt>
                <c:pt idx="124" formatCode="0.0">
                  <c:v>2.9340659340659339</c:v>
                </c:pt>
                <c:pt idx="125" formatCode="0.0">
                  <c:v>2.9340659340659339</c:v>
                </c:pt>
                <c:pt idx="126" formatCode="0.0">
                  <c:v>2.9340659340659339</c:v>
                </c:pt>
                <c:pt idx="127" formatCode="0.0">
                  <c:v>2.9340659340659339</c:v>
                </c:pt>
                <c:pt idx="135" formatCode="0.0">
                  <c:v>5.302816901408451</c:v>
                </c:pt>
                <c:pt idx="136" formatCode="0.0">
                  <c:v>5.302816901408451</c:v>
                </c:pt>
                <c:pt idx="137" formatCode="0.0">
                  <c:v>5.302816901408451</c:v>
                </c:pt>
                <c:pt idx="138" formatCode="0.0">
                  <c:v>5.302816901408451</c:v>
                </c:pt>
                <c:pt idx="139" formatCode="0.0">
                  <c:v>5.302816901408451</c:v>
                </c:pt>
                <c:pt idx="147" formatCode="0.0">
                  <c:v>3.0753424657534247</c:v>
                </c:pt>
                <c:pt idx="148" formatCode="0.0">
                  <c:v>3.0753424657534247</c:v>
                </c:pt>
                <c:pt idx="149" formatCode="0.0">
                  <c:v>3.0753424657534247</c:v>
                </c:pt>
                <c:pt idx="150" formatCode="0.0">
                  <c:v>3.0753424657534247</c:v>
                </c:pt>
                <c:pt idx="151" formatCode="0.0">
                  <c:v>3.0753424657534247</c:v>
                </c:pt>
                <c:pt idx="159" formatCode="0.0">
                  <c:v>3.5929487179487181</c:v>
                </c:pt>
                <c:pt idx="160" formatCode="0.0">
                  <c:v>3.5929487179487181</c:v>
                </c:pt>
                <c:pt idx="161" formatCode="0.0">
                  <c:v>3.5929487179487181</c:v>
                </c:pt>
                <c:pt idx="162" formatCode="0.0">
                  <c:v>3.5929487179487181</c:v>
                </c:pt>
                <c:pt idx="163" formatCode="0.0">
                  <c:v>3.5929487179487181</c:v>
                </c:pt>
                <c:pt idx="171" formatCode="0.0">
                  <c:v>4.5347222222222223</c:v>
                </c:pt>
                <c:pt idx="172" formatCode="0.0">
                  <c:v>4.5347222222222223</c:v>
                </c:pt>
                <c:pt idx="173" formatCode="0.0">
                  <c:v>4.5347222222222223</c:v>
                </c:pt>
                <c:pt idx="174" formatCode="0.0">
                  <c:v>4.5347222222222223</c:v>
                </c:pt>
                <c:pt idx="175" formatCode="0.0">
                  <c:v>4.5347222222222223</c:v>
                </c:pt>
                <c:pt idx="183" formatCode="0.0">
                  <c:v>4.96</c:v>
                </c:pt>
                <c:pt idx="184" formatCode="0.0">
                  <c:v>4.96</c:v>
                </c:pt>
                <c:pt idx="185" formatCode="0.0">
                  <c:v>4.96</c:v>
                </c:pt>
                <c:pt idx="186" formatCode="0.0">
                  <c:v>4.96</c:v>
                </c:pt>
                <c:pt idx="187" formatCode="0.0">
                  <c:v>4.96</c:v>
                </c:pt>
                <c:pt idx="195" formatCode="0.0">
                  <c:v>4.4741379310344831</c:v>
                </c:pt>
                <c:pt idx="196" formatCode="0.0">
                  <c:v>4.4741379310344831</c:v>
                </c:pt>
                <c:pt idx="197" formatCode="0.0">
                  <c:v>4.4741379310344831</c:v>
                </c:pt>
                <c:pt idx="198" formatCode="0.0">
                  <c:v>4.4741379310344831</c:v>
                </c:pt>
                <c:pt idx="199" formatCode="0.0">
                  <c:v>4.4741379310344831</c:v>
                </c:pt>
                <c:pt idx="207" formatCode="0.0">
                  <c:v>4.4657534246575343</c:v>
                </c:pt>
                <c:pt idx="208" formatCode="0.0">
                  <c:v>4.4657534246575343</c:v>
                </c:pt>
                <c:pt idx="209" formatCode="0.0">
                  <c:v>4.4657534246575343</c:v>
                </c:pt>
                <c:pt idx="210" formatCode="0.0">
                  <c:v>4.4657534246575343</c:v>
                </c:pt>
                <c:pt idx="211" formatCode="0.0">
                  <c:v>4.4657534246575343</c:v>
                </c:pt>
                <c:pt idx="219" formatCode="0.0">
                  <c:v>7.467741935483871</c:v>
                </c:pt>
                <c:pt idx="220" formatCode="0.0">
                  <c:v>7.467741935483871</c:v>
                </c:pt>
                <c:pt idx="221" formatCode="0.0">
                  <c:v>7.467741935483871</c:v>
                </c:pt>
                <c:pt idx="222" formatCode="0.0">
                  <c:v>7.467741935483871</c:v>
                </c:pt>
                <c:pt idx="223" formatCode="0.0">
                  <c:v>7.467741935483871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A5-465F-8331-32A5D3B7F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2111104"/>
        <c:axId val="82203008"/>
      </c:barChart>
      <c:lineChart>
        <c:grouping val="standard"/>
        <c:varyColors val="0"/>
        <c:ser>
          <c:idx val="0"/>
          <c:order val="0"/>
          <c:tx>
            <c:strRef>
              <c:f>Milwaukee!$E$6</c:f>
              <c:strCache>
                <c:ptCount val="1"/>
                <c:pt idx="0">
                  <c:v>CS - US</c:v>
                </c:pt>
              </c:strCache>
            </c:strRef>
          </c:tx>
          <c:marker>
            <c:symbol val="none"/>
          </c:marker>
          <c:cat>
            <c:numRef>
              <c:f>Milwaukee!$B$43:$B$268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Milwaukee!$E$43:$E$268</c:f>
              <c:numCache>
                <c:formatCode>0</c:formatCode>
                <c:ptCount val="2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A5-465F-8331-32A5D3B7F470}"/>
            </c:ext>
          </c:extLst>
        </c:ser>
        <c:ser>
          <c:idx val="1"/>
          <c:order val="1"/>
          <c:tx>
            <c:strRef>
              <c:f>Milwaukee!$F$6</c:f>
              <c:strCache>
                <c:ptCount val="1"/>
                <c:pt idx="0">
                  <c:v>CS - Milwaukee</c:v>
                </c:pt>
              </c:strCache>
            </c:strRef>
          </c:tx>
          <c:marker>
            <c:symbol val="none"/>
          </c:marker>
          <c:cat>
            <c:numRef>
              <c:f>Milwaukee!$B$43:$B$268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Milwaukee!$F$43:$F$268</c:f>
              <c:numCache>
                <c:formatCode>0</c:formatCode>
                <c:ptCount val="226"/>
                <c:pt idx="0">
                  <c:v>100</c:v>
                </c:pt>
                <c:pt idx="1">
                  <c:v>100.26658049923259</c:v>
                </c:pt>
                <c:pt idx="2">
                  <c:v>100.93707084578722</c:v>
                </c:pt>
                <c:pt idx="3">
                  <c:v>101.89837628241376</c:v>
                </c:pt>
                <c:pt idx="4">
                  <c:v>102.71427417400439</c:v>
                </c:pt>
                <c:pt idx="5">
                  <c:v>103.48978108086276</c:v>
                </c:pt>
                <c:pt idx="6">
                  <c:v>103.87753453429195</c:v>
                </c:pt>
                <c:pt idx="7">
                  <c:v>104.53186848695373</c:v>
                </c:pt>
                <c:pt idx="8">
                  <c:v>105.38815736327653</c:v>
                </c:pt>
                <c:pt idx="9">
                  <c:v>106.26868083043868</c:v>
                </c:pt>
                <c:pt idx="10">
                  <c:v>106.88262379836819</c:v>
                </c:pt>
                <c:pt idx="11">
                  <c:v>107.31884643347604</c:v>
                </c:pt>
                <c:pt idx="12">
                  <c:v>108.42555941513857</c:v>
                </c:pt>
                <c:pt idx="13">
                  <c:v>109.46764682122949</c:v>
                </c:pt>
                <c:pt idx="14">
                  <c:v>110.42895225785605</c:v>
                </c:pt>
                <c:pt idx="15">
                  <c:v>111.01058243799984</c:v>
                </c:pt>
                <c:pt idx="16">
                  <c:v>111.4871960578399</c:v>
                </c:pt>
                <c:pt idx="17">
                  <c:v>112.10921722271587</c:v>
                </c:pt>
                <c:pt idx="18">
                  <c:v>112.65045641812748</c:v>
                </c:pt>
                <c:pt idx="19">
                  <c:v>113.40172873414653</c:v>
                </c:pt>
                <c:pt idx="20">
                  <c:v>113.88642055093302</c:v>
                </c:pt>
                <c:pt idx="21">
                  <c:v>114.61345827611278</c:v>
                </c:pt>
                <c:pt idx="22">
                  <c:v>115.3970433799176</c:v>
                </c:pt>
                <c:pt idx="23">
                  <c:v>116.19678487761531</c:v>
                </c:pt>
                <c:pt idx="24">
                  <c:v>116.53606914936587</c:v>
                </c:pt>
                <c:pt idx="25">
                  <c:v>116.63300751272317</c:v>
                </c:pt>
                <c:pt idx="26">
                  <c:v>117.81242426690363</c:v>
                </c:pt>
                <c:pt idx="27">
                  <c:v>118.82219888520883</c:v>
                </c:pt>
                <c:pt idx="28">
                  <c:v>119.80773891267471</c:v>
                </c:pt>
                <c:pt idx="29">
                  <c:v>120.55901122869376</c:v>
                </c:pt>
                <c:pt idx="30">
                  <c:v>121.68188060424913</c:v>
                </c:pt>
                <c:pt idx="31">
                  <c:v>122.24735439050005</c:v>
                </c:pt>
                <c:pt idx="32">
                  <c:v>122.69165522255432</c:v>
                </c:pt>
                <c:pt idx="33">
                  <c:v>122.93400113094759</c:v>
                </c:pt>
                <c:pt idx="34">
                  <c:v>123.32983278132319</c:v>
                </c:pt>
                <c:pt idx="35">
                  <c:v>124.01647952177075</c:v>
                </c:pt>
                <c:pt idx="36">
                  <c:v>124.3961547782535</c:v>
                </c:pt>
                <c:pt idx="37">
                  <c:v>125.53518054770174</c:v>
                </c:pt>
                <c:pt idx="38">
                  <c:v>125.41400759350512</c:v>
                </c:pt>
                <c:pt idx="39">
                  <c:v>125.60788432021972</c:v>
                </c:pt>
                <c:pt idx="40">
                  <c:v>125.53518054770174</c:v>
                </c:pt>
                <c:pt idx="41">
                  <c:v>125.75329186525568</c:v>
                </c:pt>
                <c:pt idx="42">
                  <c:v>125.64827530495195</c:v>
                </c:pt>
                <c:pt idx="43">
                  <c:v>125.47055497213022</c:v>
                </c:pt>
                <c:pt idx="44">
                  <c:v>125.50286775991599</c:v>
                </c:pt>
                <c:pt idx="45">
                  <c:v>125.26052185152274</c:v>
                </c:pt>
                <c:pt idx="46">
                  <c:v>125.63211891105908</c:v>
                </c:pt>
                <c:pt idx="47">
                  <c:v>125.96332498586315</c:v>
                </c:pt>
                <c:pt idx="48">
                  <c:v>126.69844090798934</c:v>
                </c:pt>
                <c:pt idx="49">
                  <c:v>127.07003796752568</c:v>
                </c:pt>
                <c:pt idx="50">
                  <c:v>126.93270861943616</c:v>
                </c:pt>
                <c:pt idx="51">
                  <c:v>127.09427255836499</c:v>
                </c:pt>
                <c:pt idx="52">
                  <c:v>126.86000484691817</c:v>
                </c:pt>
                <c:pt idx="53">
                  <c:v>126.56918975684626</c:v>
                </c:pt>
                <c:pt idx="54">
                  <c:v>126.05218515227401</c:v>
                </c:pt>
                <c:pt idx="55">
                  <c:v>125.74521366830925</c:v>
                </c:pt>
                <c:pt idx="56">
                  <c:v>125.38169480571936</c:v>
                </c:pt>
                <c:pt idx="57">
                  <c:v>125.55941513854107</c:v>
                </c:pt>
                <c:pt idx="58">
                  <c:v>124.87276839809356</c:v>
                </c:pt>
                <c:pt idx="59">
                  <c:v>124.88084659504</c:v>
                </c:pt>
                <c:pt idx="60">
                  <c:v>124.21035624848533</c:v>
                </c:pt>
                <c:pt idx="61">
                  <c:v>123.66911705307378</c:v>
                </c:pt>
                <c:pt idx="62">
                  <c:v>122.60279505614349</c:v>
                </c:pt>
                <c:pt idx="63">
                  <c:v>123.26520720575169</c:v>
                </c:pt>
                <c:pt idx="64">
                  <c:v>123.00670490346558</c:v>
                </c:pt>
                <c:pt idx="65">
                  <c:v>122.667420631715</c:v>
                </c:pt>
                <c:pt idx="66">
                  <c:v>122.09386864851766</c:v>
                </c:pt>
                <c:pt idx="67">
                  <c:v>122.16657242103561</c:v>
                </c:pt>
                <c:pt idx="68">
                  <c:v>121.95653930042813</c:v>
                </c:pt>
                <c:pt idx="69">
                  <c:v>121.43953469585588</c:v>
                </c:pt>
                <c:pt idx="70">
                  <c:v>120.38129089587204</c:v>
                </c:pt>
                <c:pt idx="71">
                  <c:v>118.81412068826238</c:v>
                </c:pt>
                <c:pt idx="72">
                  <c:v>117.90128443331449</c:v>
                </c:pt>
                <c:pt idx="73">
                  <c:v>118.2001777203328</c:v>
                </c:pt>
                <c:pt idx="74">
                  <c:v>118.09516116002908</c:v>
                </c:pt>
                <c:pt idx="75">
                  <c:v>117.10962113256321</c:v>
                </c:pt>
                <c:pt idx="76">
                  <c:v>116.97229178447373</c:v>
                </c:pt>
                <c:pt idx="77">
                  <c:v>116.26141045318683</c:v>
                </c:pt>
                <c:pt idx="78">
                  <c:v>116.6006947249374</c:v>
                </c:pt>
                <c:pt idx="79">
                  <c:v>116.35834881654415</c:v>
                </c:pt>
                <c:pt idx="80">
                  <c:v>116.69763308829471</c:v>
                </c:pt>
                <c:pt idx="81">
                  <c:v>116.77033686081269</c:v>
                </c:pt>
                <c:pt idx="82">
                  <c:v>116.98036998142014</c:v>
                </c:pt>
                <c:pt idx="83">
                  <c:v>116.69763308829471</c:v>
                </c:pt>
                <c:pt idx="84">
                  <c:v>116.14831569593666</c:v>
                </c:pt>
                <c:pt idx="85">
                  <c:v>115.32433960739962</c:v>
                </c:pt>
                <c:pt idx="86">
                  <c:v>115.22740124404231</c:v>
                </c:pt>
                <c:pt idx="87">
                  <c:v>115.52629453106067</c:v>
                </c:pt>
                <c:pt idx="88">
                  <c:v>114.04798448986186</c:v>
                </c:pt>
                <c:pt idx="89">
                  <c:v>114.30648679214799</c:v>
                </c:pt>
                <c:pt idx="90">
                  <c:v>113.19169561353905</c:v>
                </c:pt>
                <c:pt idx="91">
                  <c:v>112.92511511430648</c:v>
                </c:pt>
                <c:pt idx="92">
                  <c:v>111.21253736166085</c:v>
                </c:pt>
                <c:pt idx="93">
                  <c:v>111.61644720898296</c:v>
                </c:pt>
                <c:pt idx="94">
                  <c:v>111.43872687616125</c:v>
                </c:pt>
                <c:pt idx="95">
                  <c:v>111.59221261814363</c:v>
                </c:pt>
                <c:pt idx="96">
                  <c:v>111.55182163341142</c:v>
                </c:pt>
                <c:pt idx="97">
                  <c:v>110.85709669601744</c:v>
                </c:pt>
                <c:pt idx="98">
                  <c:v>108.49018499071008</c:v>
                </c:pt>
                <c:pt idx="99">
                  <c:v>108.42555941513857</c:v>
                </c:pt>
                <c:pt idx="100">
                  <c:v>108.5548105662816</c:v>
                </c:pt>
                <c:pt idx="101">
                  <c:v>109.09604976169318</c:v>
                </c:pt>
                <c:pt idx="102">
                  <c:v>109.33839567008643</c:v>
                </c:pt>
                <c:pt idx="103">
                  <c:v>109.11220615558605</c:v>
                </c:pt>
                <c:pt idx="104">
                  <c:v>109.14451894337182</c:v>
                </c:pt>
                <c:pt idx="105">
                  <c:v>108.22360449147747</c:v>
                </c:pt>
                <c:pt idx="106">
                  <c:v>107.90855481056629</c:v>
                </c:pt>
                <c:pt idx="107">
                  <c:v>106.64835608692142</c:v>
                </c:pt>
                <c:pt idx="108">
                  <c:v>107.43194119072625</c:v>
                </c:pt>
                <c:pt idx="109">
                  <c:v>106.85838920752889</c:v>
                </c:pt>
                <c:pt idx="110">
                  <c:v>107.06842232813636</c:v>
                </c:pt>
                <c:pt idx="111">
                  <c:v>107.1330479037079</c:v>
                </c:pt>
                <c:pt idx="112">
                  <c:v>107.6015833266015</c:v>
                </c:pt>
                <c:pt idx="113">
                  <c:v>107.61773972049437</c:v>
                </c:pt>
                <c:pt idx="114">
                  <c:v>108.09435334033444</c:v>
                </c:pt>
                <c:pt idx="115">
                  <c:v>107.91663300751273</c:v>
                </c:pt>
                <c:pt idx="116">
                  <c:v>107.64197431133371</c:v>
                </c:pt>
                <c:pt idx="117">
                  <c:v>107.71467808385169</c:v>
                </c:pt>
                <c:pt idx="118">
                  <c:v>108.10243153728088</c:v>
                </c:pt>
                <c:pt idx="119">
                  <c:v>108.57904515712093</c:v>
                </c:pt>
                <c:pt idx="120">
                  <c:v>108.99911139833588</c:v>
                </c:pt>
                <c:pt idx="121">
                  <c:v>109.70999272962277</c:v>
                </c:pt>
                <c:pt idx="122">
                  <c:v>110.97826965021407</c:v>
                </c:pt>
                <c:pt idx="123">
                  <c:v>112.65853461507393</c:v>
                </c:pt>
                <c:pt idx="124">
                  <c:v>112.52928346393088</c:v>
                </c:pt>
                <c:pt idx="125">
                  <c:v>112.98166249293158</c:v>
                </c:pt>
                <c:pt idx="126">
                  <c:v>112.80394216010986</c:v>
                </c:pt>
                <c:pt idx="127">
                  <c:v>113.64407464253981</c:v>
                </c:pt>
                <c:pt idx="128">
                  <c:v>114.38726876161238</c:v>
                </c:pt>
                <c:pt idx="129">
                  <c:v>115.04160271427418</c:v>
                </c:pt>
                <c:pt idx="130">
                  <c:v>115.27587042572097</c:v>
                </c:pt>
                <c:pt idx="131">
                  <c:v>114.86388238145247</c:v>
                </c:pt>
                <c:pt idx="132">
                  <c:v>115.78479683334682</c:v>
                </c:pt>
                <c:pt idx="133">
                  <c:v>116.03522093868645</c:v>
                </c:pt>
                <c:pt idx="134">
                  <c:v>116.35834881654415</c:v>
                </c:pt>
                <c:pt idx="135">
                  <c:v>115.70401486388239</c:v>
                </c:pt>
                <c:pt idx="136">
                  <c:v>115.9786735600614</c:v>
                </c:pt>
                <c:pt idx="137">
                  <c:v>115.81710962113256</c:v>
                </c:pt>
                <c:pt idx="138">
                  <c:v>116.89150981500929</c:v>
                </c:pt>
                <c:pt idx="139">
                  <c:v>116.9480571936344</c:v>
                </c:pt>
                <c:pt idx="140">
                  <c:v>117.06923014783099</c:v>
                </c:pt>
                <c:pt idx="141">
                  <c:v>116.7784150577591</c:v>
                </c:pt>
                <c:pt idx="142">
                  <c:v>117.31965425317068</c:v>
                </c:pt>
                <c:pt idx="143">
                  <c:v>118.30519428063656</c:v>
                </c:pt>
                <c:pt idx="144">
                  <c:v>118.83835527910172</c:v>
                </c:pt>
                <c:pt idx="145">
                  <c:v>119.8885208821391</c:v>
                </c:pt>
                <c:pt idx="146">
                  <c:v>120.36513450197914</c:v>
                </c:pt>
                <c:pt idx="147">
                  <c:v>119.7108005493174</c:v>
                </c:pt>
                <c:pt idx="148">
                  <c:v>119.41190726229904</c:v>
                </c:pt>
                <c:pt idx="149">
                  <c:v>119.42806365619194</c:v>
                </c:pt>
                <c:pt idx="150">
                  <c:v>119.52500201954925</c:v>
                </c:pt>
                <c:pt idx="151">
                  <c:v>119.84005170046046</c:v>
                </c:pt>
                <c:pt idx="152">
                  <c:v>120.3166653203005</c:v>
                </c:pt>
                <c:pt idx="153">
                  <c:v>121.35067452944502</c:v>
                </c:pt>
                <c:pt idx="154">
                  <c:v>121.56070765005251</c:v>
                </c:pt>
                <c:pt idx="155">
                  <c:v>121.48800387753454</c:v>
                </c:pt>
                <c:pt idx="156">
                  <c:v>121.68995880119557</c:v>
                </c:pt>
                <c:pt idx="157">
                  <c:v>121.89999192180305</c:v>
                </c:pt>
                <c:pt idx="158">
                  <c:v>122.01308667905325</c:v>
                </c:pt>
                <c:pt idx="159">
                  <c:v>123.10364326682284</c:v>
                </c:pt>
                <c:pt idx="160">
                  <c:v>124.00840132482429</c:v>
                </c:pt>
                <c:pt idx="161">
                  <c:v>124.5173277324501</c:v>
                </c:pt>
                <c:pt idx="162">
                  <c:v>124.74351724695047</c:v>
                </c:pt>
                <c:pt idx="163">
                  <c:v>124.97778495839728</c:v>
                </c:pt>
                <c:pt idx="164">
                  <c:v>125.59980612327328</c:v>
                </c:pt>
                <c:pt idx="165">
                  <c:v>126.23798368204217</c:v>
                </c:pt>
                <c:pt idx="166">
                  <c:v>126.83577025607885</c:v>
                </c:pt>
                <c:pt idx="167">
                  <c:v>127.32046207286535</c:v>
                </c:pt>
                <c:pt idx="168">
                  <c:v>127.96671782858067</c:v>
                </c:pt>
                <c:pt idx="169">
                  <c:v>127.96671782858067</c:v>
                </c:pt>
                <c:pt idx="170">
                  <c:v>128.20098554002746</c:v>
                </c:pt>
                <c:pt idx="171">
                  <c:v>128.88763228047503</c:v>
                </c:pt>
                <c:pt idx="172">
                  <c:v>129.10574359802891</c:v>
                </c:pt>
                <c:pt idx="173">
                  <c:v>130.22861297358429</c:v>
                </c:pt>
                <c:pt idx="174">
                  <c:v>130.61636642701347</c:v>
                </c:pt>
                <c:pt idx="175">
                  <c:v>131.07682365296068</c:v>
                </c:pt>
                <c:pt idx="176">
                  <c:v>130.76177397204941</c:v>
                </c:pt>
                <c:pt idx="177">
                  <c:v>131.49688989417561</c:v>
                </c:pt>
                <c:pt idx="178">
                  <c:v>132.77324501171339</c:v>
                </c:pt>
                <c:pt idx="179">
                  <c:v>133.92034897810811</c:v>
                </c:pt>
                <c:pt idx="180">
                  <c:v>134.21116406817995</c:v>
                </c:pt>
                <c:pt idx="181">
                  <c:v>134.71201227885933</c:v>
                </c:pt>
                <c:pt idx="182">
                  <c:v>136.33572986509412</c:v>
                </c:pt>
                <c:pt idx="183">
                  <c:v>136.86889086355927</c:v>
                </c:pt>
                <c:pt idx="184">
                  <c:v>137.41013005897082</c:v>
                </c:pt>
                <c:pt idx="185">
                  <c:v>137.55553760400679</c:v>
                </c:pt>
                <c:pt idx="186">
                  <c:v>138.05638581468617</c:v>
                </c:pt>
                <c:pt idx="187">
                  <c:v>138.63801599482997</c:v>
                </c:pt>
                <c:pt idx="188">
                  <c:v>139.42967929558122</c:v>
                </c:pt>
                <c:pt idx="189">
                  <c:v>139.61547782534939</c:v>
                </c:pt>
                <c:pt idx="190">
                  <c:v>139.12270781161646</c:v>
                </c:pt>
                <c:pt idx="191">
                  <c:v>139.36505372000971</c:v>
                </c:pt>
                <c:pt idx="192">
                  <c:v>139.59124323451007</c:v>
                </c:pt>
                <c:pt idx="193">
                  <c:v>140.49600129251149</c:v>
                </c:pt>
                <c:pt idx="194">
                  <c:v>141.31189918410212</c:v>
                </c:pt>
                <c:pt idx="195">
                  <c:v>142.28936101462153</c:v>
                </c:pt>
                <c:pt idx="196">
                  <c:v>143.2102754665159</c:v>
                </c:pt>
                <c:pt idx="197">
                  <c:v>143.71112367719525</c:v>
                </c:pt>
                <c:pt idx="198">
                  <c:v>144.32506664512482</c:v>
                </c:pt>
                <c:pt idx="199">
                  <c:v>145.04402617335811</c:v>
                </c:pt>
                <c:pt idx="200">
                  <c:v>145.91647144357378</c:v>
                </c:pt>
                <c:pt idx="201">
                  <c:v>146.23959932143146</c:v>
                </c:pt>
                <c:pt idx="202">
                  <c:v>146.73236933516438</c:v>
                </c:pt>
                <c:pt idx="203">
                  <c:v>147.16859197027225</c:v>
                </c:pt>
                <c:pt idx="204">
                  <c:v>148.27530495193474</c:v>
                </c:pt>
                <c:pt idx="205">
                  <c:v>148.60651102673884</c:v>
                </c:pt>
                <c:pt idx="206">
                  <c:v>149.46279990306166</c:v>
                </c:pt>
                <c:pt idx="207">
                  <c:v>149.63244203893692</c:v>
                </c:pt>
                <c:pt idx="208">
                  <c:v>149.87478794733016</c:v>
                </c:pt>
                <c:pt idx="209">
                  <c:v>151.04612650456417</c:v>
                </c:pt>
                <c:pt idx="210">
                  <c:v>152.62945310606673</c:v>
                </c:pt>
                <c:pt idx="211">
                  <c:v>153.85733904192585</c:v>
                </c:pt>
                <c:pt idx="212">
                  <c:v>155.40835285564262</c:v>
                </c:pt>
                <c:pt idx="213">
                  <c:v>157.37943291057434</c:v>
                </c:pt>
                <c:pt idx="214">
                  <c:v>159.91598675175703</c:v>
                </c:pt>
                <c:pt idx="215">
                  <c:v>161.89514500363521</c:v>
                </c:pt>
                <c:pt idx="216">
                  <c:v>163.42192422651263</c:v>
                </c:pt>
                <c:pt idx="217">
                  <c:v>163.94700702803132</c:v>
                </c:pt>
                <c:pt idx="218">
                  <c:v>166.6532030050893</c:v>
                </c:pt>
                <c:pt idx="219">
                  <c:v>169.47249373939738</c:v>
                </c:pt>
                <c:pt idx="220">
                  <c:v>172.08175135309801</c:v>
                </c:pt>
                <c:pt idx="221">
                  <c:v>174.30325551336944</c:v>
                </c:pt>
                <c:pt idx="222">
                  <c:v>175.65231440342515</c:v>
                </c:pt>
                <c:pt idx="223">
                  <c:v>177.23564100492771</c:v>
                </c:pt>
                <c:pt idx="224">
                  <c:v>177.83342757896435</c:v>
                </c:pt>
                <c:pt idx="225">
                  <c:v>179.03707892398418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A5-465F-8331-32A5D3B7F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04544"/>
        <c:axId val="82206080"/>
      </c:lineChart>
      <c:catAx>
        <c:axId val="821111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750" baseline="0">
                <a:latin typeface="Times New Roman" panose="02020603050405020304" pitchFamily="18" charset="0"/>
              </a:defRPr>
            </a:pPr>
            <a:endParaRPr lang="en-US"/>
          </a:p>
        </c:txPr>
        <c:crossAx val="82203008"/>
        <c:crosses val="autoZero"/>
        <c:auto val="1"/>
        <c:lblAlgn val="ctr"/>
        <c:lblOffset val="100"/>
        <c:tickLblSkip val="24"/>
        <c:tickMarkSkip val="12"/>
        <c:noMultiLvlLbl val="0"/>
      </c:catAx>
      <c:valAx>
        <c:axId val="82203008"/>
        <c:scaling>
          <c:orientation val="minMax"/>
          <c:max val="11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2111104"/>
        <c:crosses val="autoZero"/>
        <c:crossBetween val="between"/>
        <c:majorUnit val="1"/>
      </c:valAx>
      <c:catAx>
        <c:axId val="82204544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82206080"/>
        <c:crosses val="autoZero"/>
        <c:auto val="1"/>
        <c:lblAlgn val="ctr"/>
        <c:lblOffset val="100"/>
        <c:noMultiLvlLbl val="0"/>
      </c:catAx>
      <c:valAx>
        <c:axId val="82206080"/>
        <c:scaling>
          <c:orientation val="minMax"/>
          <c:max val="210"/>
          <c:min val="100"/>
        </c:scaling>
        <c:delete val="0"/>
        <c:axPos val="r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imes New Roman" panose="02020603050405020304" pitchFamily="18" charset="0"/>
              </a:defRPr>
            </a:pPr>
            <a:endParaRPr lang="en-US"/>
          </a:p>
        </c:txPr>
        <c:crossAx val="82204544"/>
        <c:crosses val="max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2635365023828E-2"/>
          <c:y val="2.8252483716207397E-2"/>
          <c:w val="0.8323831048896646"/>
          <c:h val="0.87207385535141602"/>
        </c:manualLayout>
      </c:layout>
      <c:barChart>
        <c:barDir val="col"/>
        <c:grouping val="clustered"/>
        <c:varyColors val="0"/>
        <c:ser>
          <c:idx val="2"/>
          <c:order val="2"/>
          <c:invertIfNegative val="0"/>
          <c:cat>
            <c:numRef>
              <c:f>Milwaukee!$B$43:$B$268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Milwaukee!$H$43:$H$268</c:f>
              <c:numCache>
                <c:formatCode>General</c:formatCode>
                <c:ptCount val="226"/>
                <c:pt idx="3" formatCode="0.0">
                  <c:v>6.0946745562130173</c:v>
                </c:pt>
                <c:pt idx="4" formatCode="0.0">
                  <c:v>6.0946745562130173</c:v>
                </c:pt>
                <c:pt idx="5" formatCode="0.0">
                  <c:v>6.0946745562130173</c:v>
                </c:pt>
                <c:pt idx="6" formatCode="0.0">
                  <c:v>6.0946745562130173</c:v>
                </c:pt>
                <c:pt idx="7" formatCode="0.0">
                  <c:v>6.0946745562130173</c:v>
                </c:pt>
                <c:pt idx="15" formatCode="0.0">
                  <c:v>8.772277227722773</c:v>
                </c:pt>
                <c:pt idx="16" formatCode="0.0">
                  <c:v>8.772277227722773</c:v>
                </c:pt>
                <c:pt idx="17" formatCode="0.0">
                  <c:v>8.772277227722773</c:v>
                </c:pt>
                <c:pt idx="18" formatCode="0.0">
                  <c:v>8.772277227722773</c:v>
                </c:pt>
                <c:pt idx="19" formatCode="0.0">
                  <c:v>8.772277227722773</c:v>
                </c:pt>
                <c:pt idx="27" formatCode="0.0">
                  <c:v>10.494505494505495</c:v>
                </c:pt>
                <c:pt idx="28" formatCode="0.0">
                  <c:v>10.494505494505495</c:v>
                </c:pt>
                <c:pt idx="29" formatCode="0.0">
                  <c:v>10.494505494505495</c:v>
                </c:pt>
                <c:pt idx="30" formatCode="0.0">
                  <c:v>10.494505494505495</c:v>
                </c:pt>
                <c:pt idx="31" formatCode="0.0">
                  <c:v>10.494505494505495</c:v>
                </c:pt>
                <c:pt idx="39" formatCode="0.0">
                  <c:v>8.6632653061224492</c:v>
                </c:pt>
                <c:pt idx="40" formatCode="0.0">
                  <c:v>8.6632653061224492</c:v>
                </c:pt>
                <c:pt idx="41" formatCode="0.0">
                  <c:v>8.6632653061224492</c:v>
                </c:pt>
                <c:pt idx="42" formatCode="0.0">
                  <c:v>8.6632653061224492</c:v>
                </c:pt>
                <c:pt idx="43" formatCode="0.0">
                  <c:v>8.6632653061224492</c:v>
                </c:pt>
                <c:pt idx="51" formatCode="0.0">
                  <c:v>7.2132352941176467</c:v>
                </c:pt>
                <c:pt idx="52" formatCode="0.0">
                  <c:v>7.2132352941176467</c:v>
                </c:pt>
                <c:pt idx="53" formatCode="0.0">
                  <c:v>7.2132352941176467</c:v>
                </c:pt>
                <c:pt idx="54" formatCode="0.0">
                  <c:v>7.2132352941176467</c:v>
                </c:pt>
                <c:pt idx="55" formatCode="0.0">
                  <c:v>7.2132352941176467</c:v>
                </c:pt>
                <c:pt idx="63" formatCode="0.0">
                  <c:v>6.4148936170212769</c:v>
                </c:pt>
                <c:pt idx="64" formatCode="0.0">
                  <c:v>6.4148936170212769</c:v>
                </c:pt>
                <c:pt idx="65" formatCode="0.0">
                  <c:v>6.4148936170212769</c:v>
                </c:pt>
                <c:pt idx="66" formatCode="0.0">
                  <c:v>6.4148936170212769</c:v>
                </c:pt>
                <c:pt idx="67" formatCode="0.0">
                  <c:v>6.4148936170212769</c:v>
                </c:pt>
                <c:pt idx="75" formatCode="0.0">
                  <c:v>7.7279411764705879</c:v>
                </c:pt>
                <c:pt idx="76" formatCode="0.0">
                  <c:v>7.7279411764705879</c:v>
                </c:pt>
                <c:pt idx="77" formatCode="0.0">
                  <c:v>7.7279411764705879</c:v>
                </c:pt>
                <c:pt idx="78" formatCode="0.0">
                  <c:v>7.7279411764705879</c:v>
                </c:pt>
                <c:pt idx="79" formatCode="0.0">
                  <c:v>7.7279411764705879</c:v>
                </c:pt>
                <c:pt idx="87" formatCode="0.0">
                  <c:v>6.0220588235294121</c:v>
                </c:pt>
                <c:pt idx="88" formatCode="0.0">
                  <c:v>6.0220588235294121</c:v>
                </c:pt>
                <c:pt idx="89" formatCode="0.0">
                  <c:v>6.0220588235294121</c:v>
                </c:pt>
                <c:pt idx="90" formatCode="0.0">
                  <c:v>6.0220588235294121</c:v>
                </c:pt>
                <c:pt idx="91" formatCode="0.0">
                  <c:v>6.0220588235294121</c:v>
                </c:pt>
                <c:pt idx="99" formatCode="0.0">
                  <c:v>4.4428205128205125</c:v>
                </c:pt>
                <c:pt idx="100" formatCode="0.0">
                  <c:v>4.4428205128205125</c:v>
                </c:pt>
                <c:pt idx="101" formatCode="0.0">
                  <c:v>4.4428205128205125</c:v>
                </c:pt>
                <c:pt idx="102" formatCode="0.0">
                  <c:v>4.4428205128205125</c:v>
                </c:pt>
                <c:pt idx="103" formatCode="0.0">
                  <c:v>4.4428205128205125</c:v>
                </c:pt>
                <c:pt idx="111" formatCode="0.0">
                  <c:v>3.2198630136986304</c:v>
                </c:pt>
                <c:pt idx="112" formatCode="0.0">
                  <c:v>3.2198630136986304</c:v>
                </c:pt>
                <c:pt idx="113" formatCode="0.0">
                  <c:v>3.2198630136986304</c:v>
                </c:pt>
                <c:pt idx="114" formatCode="0.0">
                  <c:v>3.2198630136986304</c:v>
                </c:pt>
                <c:pt idx="115" formatCode="0.0">
                  <c:v>3.2198630136986304</c:v>
                </c:pt>
                <c:pt idx="123" formatCode="0.0">
                  <c:v>3.5027777777777778</c:v>
                </c:pt>
                <c:pt idx="124" formatCode="0.0">
                  <c:v>3.5027777777777778</c:v>
                </c:pt>
                <c:pt idx="125" formatCode="0.0">
                  <c:v>3.5027777777777778</c:v>
                </c:pt>
                <c:pt idx="126" formatCode="0.0">
                  <c:v>3.5027777777777778</c:v>
                </c:pt>
                <c:pt idx="127" formatCode="0.0">
                  <c:v>3.5027777777777778</c:v>
                </c:pt>
                <c:pt idx="135" formatCode="0.0">
                  <c:v>4.2437500000000004</c:v>
                </c:pt>
                <c:pt idx="136" formatCode="0.0">
                  <c:v>4.2437500000000004</c:v>
                </c:pt>
                <c:pt idx="137" formatCode="0.0">
                  <c:v>4.2437500000000004</c:v>
                </c:pt>
                <c:pt idx="138" formatCode="0.0">
                  <c:v>4.2437500000000004</c:v>
                </c:pt>
                <c:pt idx="139" formatCode="0.0">
                  <c:v>4.2437500000000004</c:v>
                </c:pt>
                <c:pt idx="147" formatCode="0.0">
                  <c:v>3.0133333333333332</c:v>
                </c:pt>
                <c:pt idx="148" formatCode="0.0">
                  <c:v>3.0133333333333332</c:v>
                </c:pt>
                <c:pt idx="149" formatCode="0.0">
                  <c:v>3.0133333333333332</c:v>
                </c:pt>
                <c:pt idx="150" formatCode="0.0">
                  <c:v>3.0133333333333332</c:v>
                </c:pt>
                <c:pt idx="151" formatCode="0.0">
                  <c:v>3.0133333333333332</c:v>
                </c:pt>
                <c:pt idx="159" formatCode="0.0">
                  <c:v>3.3922077922077922</c:v>
                </c:pt>
                <c:pt idx="160" formatCode="0.0">
                  <c:v>3.3922077922077922</c:v>
                </c:pt>
                <c:pt idx="161" formatCode="0.0">
                  <c:v>3.3922077922077922</c:v>
                </c:pt>
                <c:pt idx="162" formatCode="0.0">
                  <c:v>3.3922077922077922</c:v>
                </c:pt>
                <c:pt idx="163" formatCode="0.0">
                  <c:v>3.3922077922077922</c:v>
                </c:pt>
                <c:pt idx="171" formatCode="0.0">
                  <c:v>2.887323943661972</c:v>
                </c:pt>
                <c:pt idx="172" formatCode="0.0">
                  <c:v>2.887323943661972</c:v>
                </c:pt>
                <c:pt idx="173" formatCode="0.0">
                  <c:v>2.887323943661972</c:v>
                </c:pt>
                <c:pt idx="174" formatCode="0.0">
                  <c:v>2.887323943661972</c:v>
                </c:pt>
                <c:pt idx="175" formatCode="0.0">
                  <c:v>2.887323943661972</c:v>
                </c:pt>
                <c:pt idx="183" formatCode="0.0">
                  <c:v>3.3962686567164182</c:v>
                </c:pt>
                <c:pt idx="184" formatCode="0.0">
                  <c:v>3.3962686567164182</c:v>
                </c:pt>
                <c:pt idx="185" formatCode="0.0">
                  <c:v>3.3962686567164182</c:v>
                </c:pt>
                <c:pt idx="186" formatCode="0.0">
                  <c:v>3.3962686567164182</c:v>
                </c:pt>
                <c:pt idx="187" formatCode="0.0">
                  <c:v>3.3962686567164182</c:v>
                </c:pt>
                <c:pt idx="195" formatCode="0.0">
                  <c:v>3.1181818181818182</c:v>
                </c:pt>
                <c:pt idx="196" formatCode="0.0">
                  <c:v>3.1181818181818182</c:v>
                </c:pt>
                <c:pt idx="197" formatCode="0.0">
                  <c:v>3.1181818181818182</c:v>
                </c:pt>
                <c:pt idx="198" formatCode="0.0">
                  <c:v>3.1181818181818182</c:v>
                </c:pt>
                <c:pt idx="199" formatCode="0.0">
                  <c:v>3.1181818181818182</c:v>
                </c:pt>
                <c:pt idx="207" formatCode="0.0">
                  <c:v>3.3243243243243241</c:v>
                </c:pt>
                <c:pt idx="208" formatCode="0.0">
                  <c:v>3.3243243243243241</c:v>
                </c:pt>
                <c:pt idx="209" formatCode="0.0">
                  <c:v>3.3243243243243241</c:v>
                </c:pt>
                <c:pt idx="210" formatCode="0.0">
                  <c:v>3.3243243243243241</c:v>
                </c:pt>
                <c:pt idx="211" formatCode="0.0">
                  <c:v>3.3243243243243241</c:v>
                </c:pt>
                <c:pt idx="219" formatCode="0.0">
                  <c:v>4.0370967741935484</c:v>
                </c:pt>
                <c:pt idx="220" formatCode="0.0">
                  <c:v>4.0370967741935484</c:v>
                </c:pt>
                <c:pt idx="221" formatCode="0.0">
                  <c:v>4.0370967741935484</c:v>
                </c:pt>
                <c:pt idx="222" formatCode="0.0">
                  <c:v>4.0370967741935484</c:v>
                </c:pt>
                <c:pt idx="223" formatCode="0.0">
                  <c:v>4.0370967741935484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8-43D6-A84F-767F26878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8674304"/>
        <c:axId val="82097280"/>
      </c:barChar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Milwaukee!$B$43:$B$268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Milwaukee!$E$43:$E$268</c:f>
              <c:numCache>
                <c:formatCode>0</c:formatCode>
                <c:ptCount val="2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98-43D6-A84F-767F26878B90}"/>
            </c:ext>
          </c:extLst>
        </c:ser>
        <c:ser>
          <c:idx val="1"/>
          <c:order val="1"/>
          <c:marker>
            <c:symbol val="none"/>
          </c:marker>
          <c:cat>
            <c:numRef>
              <c:f>Milwaukee!$B$43:$B$268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Milwaukee!$F$43:$F$268</c:f>
              <c:numCache>
                <c:formatCode>0</c:formatCode>
                <c:ptCount val="226"/>
                <c:pt idx="0">
                  <c:v>100</c:v>
                </c:pt>
                <c:pt idx="1">
                  <c:v>100.26658049923259</c:v>
                </c:pt>
                <c:pt idx="2">
                  <c:v>100.93707084578722</c:v>
                </c:pt>
                <c:pt idx="3">
                  <c:v>101.89837628241376</c:v>
                </c:pt>
                <c:pt idx="4">
                  <c:v>102.71427417400439</c:v>
                </c:pt>
                <c:pt idx="5">
                  <c:v>103.48978108086276</c:v>
                </c:pt>
                <c:pt idx="6">
                  <c:v>103.87753453429195</c:v>
                </c:pt>
                <c:pt idx="7">
                  <c:v>104.53186848695373</c:v>
                </c:pt>
                <c:pt idx="8">
                  <c:v>105.38815736327653</c:v>
                </c:pt>
                <c:pt idx="9">
                  <c:v>106.26868083043868</c:v>
                </c:pt>
                <c:pt idx="10">
                  <c:v>106.88262379836819</c:v>
                </c:pt>
                <c:pt idx="11">
                  <c:v>107.31884643347604</c:v>
                </c:pt>
                <c:pt idx="12">
                  <c:v>108.42555941513857</c:v>
                </c:pt>
                <c:pt idx="13">
                  <c:v>109.46764682122949</c:v>
                </c:pt>
                <c:pt idx="14">
                  <c:v>110.42895225785605</c:v>
                </c:pt>
                <c:pt idx="15">
                  <c:v>111.01058243799984</c:v>
                </c:pt>
                <c:pt idx="16">
                  <c:v>111.4871960578399</c:v>
                </c:pt>
                <c:pt idx="17">
                  <c:v>112.10921722271587</c:v>
                </c:pt>
                <c:pt idx="18">
                  <c:v>112.65045641812748</c:v>
                </c:pt>
                <c:pt idx="19">
                  <c:v>113.40172873414653</c:v>
                </c:pt>
                <c:pt idx="20">
                  <c:v>113.88642055093302</c:v>
                </c:pt>
                <c:pt idx="21">
                  <c:v>114.61345827611278</c:v>
                </c:pt>
                <c:pt idx="22">
                  <c:v>115.3970433799176</c:v>
                </c:pt>
                <c:pt idx="23">
                  <c:v>116.19678487761531</c:v>
                </c:pt>
                <c:pt idx="24">
                  <c:v>116.53606914936587</c:v>
                </c:pt>
                <c:pt idx="25">
                  <c:v>116.63300751272317</c:v>
                </c:pt>
                <c:pt idx="26">
                  <c:v>117.81242426690363</c:v>
                </c:pt>
                <c:pt idx="27">
                  <c:v>118.82219888520883</c:v>
                </c:pt>
                <c:pt idx="28">
                  <c:v>119.80773891267471</c:v>
                </c:pt>
                <c:pt idx="29">
                  <c:v>120.55901122869376</c:v>
                </c:pt>
                <c:pt idx="30">
                  <c:v>121.68188060424913</c:v>
                </c:pt>
                <c:pt idx="31">
                  <c:v>122.24735439050005</c:v>
                </c:pt>
                <c:pt idx="32">
                  <c:v>122.69165522255432</c:v>
                </c:pt>
                <c:pt idx="33">
                  <c:v>122.93400113094759</c:v>
                </c:pt>
                <c:pt idx="34">
                  <c:v>123.32983278132319</c:v>
                </c:pt>
                <c:pt idx="35">
                  <c:v>124.01647952177075</c:v>
                </c:pt>
                <c:pt idx="36">
                  <c:v>124.3961547782535</c:v>
                </c:pt>
                <c:pt idx="37">
                  <c:v>125.53518054770174</c:v>
                </c:pt>
                <c:pt idx="38">
                  <c:v>125.41400759350512</c:v>
                </c:pt>
                <c:pt idx="39">
                  <c:v>125.60788432021972</c:v>
                </c:pt>
                <c:pt idx="40">
                  <c:v>125.53518054770174</c:v>
                </c:pt>
                <c:pt idx="41">
                  <c:v>125.75329186525568</c:v>
                </c:pt>
                <c:pt idx="42">
                  <c:v>125.64827530495195</c:v>
                </c:pt>
                <c:pt idx="43">
                  <c:v>125.47055497213022</c:v>
                </c:pt>
                <c:pt idx="44">
                  <c:v>125.50286775991599</c:v>
                </c:pt>
                <c:pt idx="45">
                  <c:v>125.26052185152274</c:v>
                </c:pt>
                <c:pt idx="46">
                  <c:v>125.63211891105908</c:v>
                </c:pt>
                <c:pt idx="47">
                  <c:v>125.96332498586315</c:v>
                </c:pt>
                <c:pt idx="48">
                  <c:v>126.69844090798934</c:v>
                </c:pt>
                <c:pt idx="49">
                  <c:v>127.07003796752568</c:v>
                </c:pt>
                <c:pt idx="50">
                  <c:v>126.93270861943616</c:v>
                </c:pt>
                <c:pt idx="51">
                  <c:v>127.09427255836499</c:v>
                </c:pt>
                <c:pt idx="52">
                  <c:v>126.86000484691817</c:v>
                </c:pt>
                <c:pt idx="53">
                  <c:v>126.56918975684626</c:v>
                </c:pt>
                <c:pt idx="54">
                  <c:v>126.05218515227401</c:v>
                </c:pt>
                <c:pt idx="55">
                  <c:v>125.74521366830925</c:v>
                </c:pt>
                <c:pt idx="56">
                  <c:v>125.38169480571936</c:v>
                </c:pt>
                <c:pt idx="57">
                  <c:v>125.55941513854107</c:v>
                </c:pt>
                <c:pt idx="58">
                  <c:v>124.87276839809356</c:v>
                </c:pt>
                <c:pt idx="59">
                  <c:v>124.88084659504</c:v>
                </c:pt>
                <c:pt idx="60">
                  <c:v>124.21035624848533</c:v>
                </c:pt>
                <c:pt idx="61">
                  <c:v>123.66911705307378</c:v>
                </c:pt>
                <c:pt idx="62">
                  <c:v>122.60279505614349</c:v>
                </c:pt>
                <c:pt idx="63">
                  <c:v>123.26520720575169</c:v>
                </c:pt>
                <c:pt idx="64">
                  <c:v>123.00670490346558</c:v>
                </c:pt>
                <c:pt idx="65">
                  <c:v>122.667420631715</c:v>
                </c:pt>
                <c:pt idx="66">
                  <c:v>122.09386864851766</c:v>
                </c:pt>
                <c:pt idx="67">
                  <c:v>122.16657242103561</c:v>
                </c:pt>
                <c:pt idx="68">
                  <c:v>121.95653930042813</c:v>
                </c:pt>
                <c:pt idx="69">
                  <c:v>121.43953469585588</c:v>
                </c:pt>
                <c:pt idx="70">
                  <c:v>120.38129089587204</c:v>
                </c:pt>
                <c:pt idx="71">
                  <c:v>118.81412068826238</c:v>
                </c:pt>
                <c:pt idx="72">
                  <c:v>117.90128443331449</c:v>
                </c:pt>
                <c:pt idx="73">
                  <c:v>118.2001777203328</c:v>
                </c:pt>
                <c:pt idx="74">
                  <c:v>118.09516116002908</c:v>
                </c:pt>
                <c:pt idx="75">
                  <c:v>117.10962113256321</c:v>
                </c:pt>
                <c:pt idx="76">
                  <c:v>116.97229178447373</c:v>
                </c:pt>
                <c:pt idx="77">
                  <c:v>116.26141045318683</c:v>
                </c:pt>
                <c:pt idx="78">
                  <c:v>116.6006947249374</c:v>
                </c:pt>
                <c:pt idx="79">
                  <c:v>116.35834881654415</c:v>
                </c:pt>
                <c:pt idx="80">
                  <c:v>116.69763308829471</c:v>
                </c:pt>
                <c:pt idx="81">
                  <c:v>116.77033686081269</c:v>
                </c:pt>
                <c:pt idx="82">
                  <c:v>116.98036998142014</c:v>
                </c:pt>
                <c:pt idx="83">
                  <c:v>116.69763308829471</c:v>
                </c:pt>
                <c:pt idx="84">
                  <c:v>116.14831569593666</c:v>
                </c:pt>
                <c:pt idx="85">
                  <c:v>115.32433960739962</c:v>
                </c:pt>
                <c:pt idx="86">
                  <c:v>115.22740124404231</c:v>
                </c:pt>
                <c:pt idx="87">
                  <c:v>115.52629453106067</c:v>
                </c:pt>
                <c:pt idx="88">
                  <c:v>114.04798448986186</c:v>
                </c:pt>
                <c:pt idx="89">
                  <c:v>114.30648679214799</c:v>
                </c:pt>
                <c:pt idx="90">
                  <c:v>113.19169561353905</c:v>
                </c:pt>
                <c:pt idx="91">
                  <c:v>112.92511511430648</c:v>
                </c:pt>
                <c:pt idx="92">
                  <c:v>111.21253736166085</c:v>
                </c:pt>
                <c:pt idx="93">
                  <c:v>111.61644720898296</c:v>
                </c:pt>
                <c:pt idx="94">
                  <c:v>111.43872687616125</c:v>
                </c:pt>
                <c:pt idx="95">
                  <c:v>111.59221261814363</c:v>
                </c:pt>
                <c:pt idx="96">
                  <c:v>111.55182163341142</c:v>
                </c:pt>
                <c:pt idx="97">
                  <c:v>110.85709669601744</c:v>
                </c:pt>
                <c:pt idx="98">
                  <c:v>108.49018499071008</c:v>
                </c:pt>
                <c:pt idx="99">
                  <c:v>108.42555941513857</c:v>
                </c:pt>
                <c:pt idx="100">
                  <c:v>108.5548105662816</c:v>
                </c:pt>
                <c:pt idx="101">
                  <c:v>109.09604976169318</c:v>
                </c:pt>
                <c:pt idx="102">
                  <c:v>109.33839567008643</c:v>
                </c:pt>
                <c:pt idx="103">
                  <c:v>109.11220615558605</c:v>
                </c:pt>
                <c:pt idx="104">
                  <c:v>109.14451894337182</c:v>
                </c:pt>
                <c:pt idx="105">
                  <c:v>108.22360449147747</c:v>
                </c:pt>
                <c:pt idx="106">
                  <c:v>107.90855481056629</c:v>
                </c:pt>
                <c:pt idx="107">
                  <c:v>106.64835608692142</c:v>
                </c:pt>
                <c:pt idx="108">
                  <c:v>107.43194119072625</c:v>
                </c:pt>
                <c:pt idx="109">
                  <c:v>106.85838920752889</c:v>
                </c:pt>
                <c:pt idx="110">
                  <c:v>107.06842232813636</c:v>
                </c:pt>
                <c:pt idx="111">
                  <c:v>107.1330479037079</c:v>
                </c:pt>
                <c:pt idx="112">
                  <c:v>107.6015833266015</c:v>
                </c:pt>
                <c:pt idx="113">
                  <c:v>107.61773972049437</c:v>
                </c:pt>
                <c:pt idx="114">
                  <c:v>108.09435334033444</c:v>
                </c:pt>
                <c:pt idx="115">
                  <c:v>107.91663300751273</c:v>
                </c:pt>
                <c:pt idx="116">
                  <c:v>107.64197431133371</c:v>
                </c:pt>
                <c:pt idx="117">
                  <c:v>107.71467808385169</c:v>
                </c:pt>
                <c:pt idx="118">
                  <c:v>108.10243153728088</c:v>
                </c:pt>
                <c:pt idx="119">
                  <c:v>108.57904515712093</c:v>
                </c:pt>
                <c:pt idx="120">
                  <c:v>108.99911139833588</c:v>
                </c:pt>
                <c:pt idx="121">
                  <c:v>109.70999272962277</c:v>
                </c:pt>
                <c:pt idx="122">
                  <c:v>110.97826965021407</c:v>
                </c:pt>
                <c:pt idx="123">
                  <c:v>112.65853461507393</c:v>
                </c:pt>
                <c:pt idx="124">
                  <c:v>112.52928346393088</c:v>
                </c:pt>
                <c:pt idx="125">
                  <c:v>112.98166249293158</c:v>
                </c:pt>
                <c:pt idx="126">
                  <c:v>112.80394216010986</c:v>
                </c:pt>
                <c:pt idx="127">
                  <c:v>113.64407464253981</c:v>
                </c:pt>
                <c:pt idx="128">
                  <c:v>114.38726876161238</c:v>
                </c:pt>
                <c:pt idx="129">
                  <c:v>115.04160271427418</c:v>
                </c:pt>
                <c:pt idx="130">
                  <c:v>115.27587042572097</c:v>
                </c:pt>
                <c:pt idx="131">
                  <c:v>114.86388238145247</c:v>
                </c:pt>
                <c:pt idx="132">
                  <c:v>115.78479683334682</c:v>
                </c:pt>
                <c:pt idx="133">
                  <c:v>116.03522093868645</c:v>
                </c:pt>
                <c:pt idx="134">
                  <c:v>116.35834881654415</c:v>
                </c:pt>
                <c:pt idx="135">
                  <c:v>115.70401486388239</c:v>
                </c:pt>
                <c:pt idx="136">
                  <c:v>115.9786735600614</c:v>
                </c:pt>
                <c:pt idx="137">
                  <c:v>115.81710962113256</c:v>
                </c:pt>
                <c:pt idx="138">
                  <c:v>116.89150981500929</c:v>
                </c:pt>
                <c:pt idx="139">
                  <c:v>116.9480571936344</c:v>
                </c:pt>
                <c:pt idx="140">
                  <c:v>117.06923014783099</c:v>
                </c:pt>
                <c:pt idx="141">
                  <c:v>116.7784150577591</c:v>
                </c:pt>
                <c:pt idx="142">
                  <c:v>117.31965425317068</c:v>
                </c:pt>
                <c:pt idx="143">
                  <c:v>118.30519428063656</c:v>
                </c:pt>
                <c:pt idx="144">
                  <c:v>118.83835527910172</c:v>
                </c:pt>
                <c:pt idx="145">
                  <c:v>119.8885208821391</c:v>
                </c:pt>
                <c:pt idx="146">
                  <c:v>120.36513450197914</c:v>
                </c:pt>
                <c:pt idx="147">
                  <c:v>119.7108005493174</c:v>
                </c:pt>
                <c:pt idx="148">
                  <c:v>119.41190726229904</c:v>
                </c:pt>
                <c:pt idx="149">
                  <c:v>119.42806365619194</c:v>
                </c:pt>
                <c:pt idx="150">
                  <c:v>119.52500201954925</c:v>
                </c:pt>
                <c:pt idx="151">
                  <c:v>119.84005170046046</c:v>
                </c:pt>
                <c:pt idx="152">
                  <c:v>120.3166653203005</c:v>
                </c:pt>
                <c:pt idx="153">
                  <c:v>121.35067452944502</c:v>
                </c:pt>
                <c:pt idx="154">
                  <c:v>121.56070765005251</c:v>
                </c:pt>
                <c:pt idx="155">
                  <c:v>121.48800387753454</c:v>
                </c:pt>
                <c:pt idx="156">
                  <c:v>121.68995880119557</c:v>
                </c:pt>
                <c:pt idx="157">
                  <c:v>121.89999192180305</c:v>
                </c:pt>
                <c:pt idx="158">
                  <c:v>122.01308667905325</c:v>
                </c:pt>
                <c:pt idx="159">
                  <c:v>123.10364326682284</c:v>
                </c:pt>
                <c:pt idx="160">
                  <c:v>124.00840132482429</c:v>
                </c:pt>
                <c:pt idx="161">
                  <c:v>124.5173277324501</c:v>
                </c:pt>
                <c:pt idx="162">
                  <c:v>124.74351724695047</c:v>
                </c:pt>
                <c:pt idx="163">
                  <c:v>124.97778495839728</c:v>
                </c:pt>
                <c:pt idx="164">
                  <c:v>125.59980612327328</c:v>
                </c:pt>
                <c:pt idx="165">
                  <c:v>126.23798368204217</c:v>
                </c:pt>
                <c:pt idx="166">
                  <c:v>126.83577025607885</c:v>
                </c:pt>
                <c:pt idx="167">
                  <c:v>127.32046207286535</c:v>
                </c:pt>
                <c:pt idx="168">
                  <c:v>127.96671782858067</c:v>
                </c:pt>
                <c:pt idx="169">
                  <c:v>127.96671782858067</c:v>
                </c:pt>
                <c:pt idx="170">
                  <c:v>128.20098554002746</c:v>
                </c:pt>
                <c:pt idx="171">
                  <c:v>128.88763228047503</c:v>
                </c:pt>
                <c:pt idx="172">
                  <c:v>129.10574359802891</c:v>
                </c:pt>
                <c:pt idx="173">
                  <c:v>130.22861297358429</c:v>
                </c:pt>
                <c:pt idx="174">
                  <c:v>130.61636642701347</c:v>
                </c:pt>
                <c:pt idx="175">
                  <c:v>131.07682365296068</c:v>
                </c:pt>
                <c:pt idx="176">
                  <c:v>130.76177397204941</c:v>
                </c:pt>
                <c:pt idx="177">
                  <c:v>131.49688989417561</c:v>
                </c:pt>
                <c:pt idx="178">
                  <c:v>132.77324501171339</c:v>
                </c:pt>
                <c:pt idx="179">
                  <c:v>133.92034897810811</c:v>
                </c:pt>
                <c:pt idx="180">
                  <c:v>134.21116406817995</c:v>
                </c:pt>
                <c:pt idx="181">
                  <c:v>134.71201227885933</c:v>
                </c:pt>
                <c:pt idx="182">
                  <c:v>136.33572986509412</c:v>
                </c:pt>
                <c:pt idx="183">
                  <c:v>136.86889086355927</c:v>
                </c:pt>
                <c:pt idx="184">
                  <c:v>137.41013005897082</c:v>
                </c:pt>
                <c:pt idx="185">
                  <c:v>137.55553760400679</c:v>
                </c:pt>
                <c:pt idx="186">
                  <c:v>138.05638581468617</c:v>
                </c:pt>
                <c:pt idx="187">
                  <c:v>138.63801599482997</c:v>
                </c:pt>
                <c:pt idx="188">
                  <c:v>139.42967929558122</c:v>
                </c:pt>
                <c:pt idx="189">
                  <c:v>139.61547782534939</c:v>
                </c:pt>
                <c:pt idx="190">
                  <c:v>139.12270781161646</c:v>
                </c:pt>
                <c:pt idx="191">
                  <c:v>139.36505372000971</c:v>
                </c:pt>
                <c:pt idx="192">
                  <c:v>139.59124323451007</c:v>
                </c:pt>
                <c:pt idx="193">
                  <c:v>140.49600129251149</c:v>
                </c:pt>
                <c:pt idx="194">
                  <c:v>141.31189918410212</c:v>
                </c:pt>
                <c:pt idx="195">
                  <c:v>142.28936101462153</c:v>
                </c:pt>
                <c:pt idx="196">
                  <c:v>143.2102754665159</c:v>
                </c:pt>
                <c:pt idx="197">
                  <c:v>143.71112367719525</c:v>
                </c:pt>
                <c:pt idx="198">
                  <c:v>144.32506664512482</c:v>
                </c:pt>
                <c:pt idx="199">
                  <c:v>145.04402617335811</c:v>
                </c:pt>
                <c:pt idx="200">
                  <c:v>145.91647144357378</c:v>
                </c:pt>
                <c:pt idx="201">
                  <c:v>146.23959932143146</c:v>
                </c:pt>
                <c:pt idx="202">
                  <c:v>146.73236933516438</c:v>
                </c:pt>
                <c:pt idx="203">
                  <c:v>147.16859197027225</c:v>
                </c:pt>
                <c:pt idx="204">
                  <c:v>148.27530495193474</c:v>
                </c:pt>
                <c:pt idx="205">
                  <c:v>148.60651102673884</c:v>
                </c:pt>
                <c:pt idx="206">
                  <c:v>149.46279990306166</c:v>
                </c:pt>
                <c:pt idx="207">
                  <c:v>149.63244203893692</c:v>
                </c:pt>
                <c:pt idx="208">
                  <c:v>149.87478794733016</c:v>
                </c:pt>
                <c:pt idx="209">
                  <c:v>151.04612650456417</c:v>
                </c:pt>
                <c:pt idx="210">
                  <c:v>152.62945310606673</c:v>
                </c:pt>
                <c:pt idx="211">
                  <c:v>153.85733904192585</c:v>
                </c:pt>
                <c:pt idx="212">
                  <c:v>155.40835285564262</c:v>
                </c:pt>
                <c:pt idx="213">
                  <c:v>157.37943291057434</c:v>
                </c:pt>
                <c:pt idx="214">
                  <c:v>159.91598675175703</c:v>
                </c:pt>
                <c:pt idx="215">
                  <c:v>161.89514500363521</c:v>
                </c:pt>
                <c:pt idx="216">
                  <c:v>163.42192422651263</c:v>
                </c:pt>
                <c:pt idx="217">
                  <c:v>163.94700702803132</c:v>
                </c:pt>
                <c:pt idx="218">
                  <c:v>166.6532030050893</c:v>
                </c:pt>
                <c:pt idx="219">
                  <c:v>169.47249373939738</c:v>
                </c:pt>
                <c:pt idx="220">
                  <c:v>172.08175135309801</c:v>
                </c:pt>
                <c:pt idx="221">
                  <c:v>174.30325551336944</c:v>
                </c:pt>
                <c:pt idx="222">
                  <c:v>175.65231440342515</c:v>
                </c:pt>
                <c:pt idx="223">
                  <c:v>177.23564100492771</c:v>
                </c:pt>
                <c:pt idx="224">
                  <c:v>177.83342757896435</c:v>
                </c:pt>
                <c:pt idx="225">
                  <c:v>179.03707892398418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98-43D6-A84F-767F26878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98816"/>
        <c:axId val="82100608"/>
      </c:lineChart>
      <c:catAx>
        <c:axId val="158674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txPr>
          <a:bodyPr/>
          <a:lstStyle/>
          <a:p>
            <a:pPr>
              <a:defRPr sz="750" baseline="0">
                <a:latin typeface="Times New Roman" panose="02020603050405020304" pitchFamily="18" charset="0"/>
              </a:defRPr>
            </a:pPr>
            <a:endParaRPr lang="en-US"/>
          </a:p>
        </c:txPr>
        <c:crossAx val="82097280"/>
        <c:crosses val="autoZero"/>
        <c:auto val="1"/>
        <c:lblAlgn val="ctr"/>
        <c:lblOffset val="100"/>
        <c:tickLblSkip val="24"/>
        <c:tickMarkSkip val="12"/>
        <c:noMultiLvlLbl val="0"/>
      </c:catAx>
      <c:valAx>
        <c:axId val="82097280"/>
        <c:scaling>
          <c:orientation val="minMax"/>
          <c:max val="11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imes New Roman" panose="02020603050405020304" pitchFamily="18" charset="0"/>
              </a:defRPr>
            </a:pPr>
            <a:endParaRPr lang="en-US"/>
          </a:p>
        </c:txPr>
        <c:crossAx val="158674304"/>
        <c:crosses val="autoZero"/>
        <c:crossBetween val="between"/>
        <c:majorUnit val="1"/>
      </c:valAx>
      <c:catAx>
        <c:axId val="82098816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82100608"/>
        <c:crosses val="autoZero"/>
        <c:auto val="1"/>
        <c:lblAlgn val="ctr"/>
        <c:lblOffset val="100"/>
        <c:noMultiLvlLbl val="0"/>
      </c:catAx>
      <c:valAx>
        <c:axId val="82100608"/>
        <c:scaling>
          <c:orientation val="minMax"/>
          <c:max val="210"/>
          <c:min val="100"/>
        </c:scaling>
        <c:delete val="0"/>
        <c:axPos val="r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imes New Roman" panose="02020603050405020304" pitchFamily="18" charset="0"/>
              </a:defRPr>
            </a:pPr>
            <a:endParaRPr lang="en-US"/>
          </a:p>
        </c:txPr>
        <c:crossAx val="82098816"/>
        <c:crosses val="max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3814691718103"/>
          <c:y val="3.1490450161526538E-2"/>
          <c:w val="0.79111171403377878"/>
          <c:h val="0.8801299796489213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Orange!$G$6</c:f>
              <c:strCache>
                <c:ptCount val="1"/>
                <c:pt idx="0">
                  <c:v>1 Yr Los Angeles - L</c:v>
                </c:pt>
              </c:strCache>
            </c:strRef>
          </c:tx>
          <c:invertIfNegative val="0"/>
          <c:cat>
            <c:numRef>
              <c:f>Orange!$B$43:$B$268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Orange!$G$43:$G$268</c:f>
              <c:numCache>
                <c:formatCode>General</c:formatCode>
                <c:ptCount val="226"/>
                <c:pt idx="3" formatCode="0.0">
                  <c:v>9.007633587786259</c:v>
                </c:pt>
                <c:pt idx="4" formatCode="0.0">
                  <c:v>9.007633587786259</c:v>
                </c:pt>
                <c:pt idx="5" formatCode="0.0">
                  <c:v>9.007633587786259</c:v>
                </c:pt>
                <c:pt idx="6" formatCode="0.0">
                  <c:v>9.007633587786259</c:v>
                </c:pt>
                <c:pt idx="7" formatCode="0.0">
                  <c:v>9.007633587786259</c:v>
                </c:pt>
                <c:pt idx="15" formatCode="0.0">
                  <c:v>12.385542168674698</c:v>
                </c:pt>
                <c:pt idx="16" formatCode="0.0">
                  <c:v>12.385542168674698</c:v>
                </c:pt>
                <c:pt idx="17" formatCode="0.0">
                  <c:v>12.385542168674698</c:v>
                </c:pt>
                <c:pt idx="18" formatCode="0.0">
                  <c:v>12.385542168674698</c:v>
                </c:pt>
                <c:pt idx="19" formatCode="0.0">
                  <c:v>12.385542168674698</c:v>
                </c:pt>
                <c:pt idx="27" formatCode="0.0">
                  <c:v>8.8125</c:v>
                </c:pt>
                <c:pt idx="28" formatCode="0.0">
                  <c:v>8.8125</c:v>
                </c:pt>
                <c:pt idx="29" formatCode="0.0">
                  <c:v>8.8125</c:v>
                </c:pt>
                <c:pt idx="30" formatCode="0.0">
                  <c:v>8.8125</c:v>
                </c:pt>
                <c:pt idx="31" formatCode="0.0">
                  <c:v>8.8125</c:v>
                </c:pt>
                <c:pt idx="39" formatCode="0.0">
                  <c:v>5.1086956521739131</c:v>
                </c:pt>
                <c:pt idx="40" formatCode="0.0">
                  <c:v>5.1086956521739131</c:v>
                </c:pt>
                <c:pt idx="41" formatCode="0.0">
                  <c:v>5.1086956521739131</c:v>
                </c:pt>
                <c:pt idx="42" formatCode="0.0">
                  <c:v>5.1086956521739131</c:v>
                </c:pt>
                <c:pt idx="43" formatCode="0.0">
                  <c:v>5.1086956521739131</c:v>
                </c:pt>
                <c:pt idx="51" formatCode="0.0">
                  <c:v>-0.11842105263157894</c:v>
                </c:pt>
                <c:pt idx="52" formatCode="0.0">
                  <c:v>-0.11842105263157894</c:v>
                </c:pt>
                <c:pt idx="53" formatCode="0.0">
                  <c:v>-0.11842105263157894</c:v>
                </c:pt>
                <c:pt idx="54" formatCode="0.0">
                  <c:v>-0.11842105263157894</c:v>
                </c:pt>
                <c:pt idx="55" formatCode="0.0">
                  <c:v>-0.11842105263157894</c:v>
                </c:pt>
                <c:pt idx="63" formatCode="0.0">
                  <c:v>-2.2941596638655462</c:v>
                </c:pt>
                <c:pt idx="64" formatCode="0.0">
                  <c:v>-2.2941596638655462</c:v>
                </c:pt>
                <c:pt idx="65" formatCode="0.0">
                  <c:v>-2.2941596638655462</c:v>
                </c:pt>
                <c:pt idx="66" formatCode="0.0">
                  <c:v>-2.2941596638655462</c:v>
                </c:pt>
                <c:pt idx="67" formatCode="0.0">
                  <c:v>-2.2941596638655462</c:v>
                </c:pt>
                <c:pt idx="75" formatCode="0.0">
                  <c:v>0.64264705882352946</c:v>
                </c:pt>
                <c:pt idx="76" formatCode="0.0">
                  <c:v>0.64264705882352946</c:v>
                </c:pt>
                <c:pt idx="77" formatCode="0.0">
                  <c:v>0.64264705882352946</c:v>
                </c:pt>
                <c:pt idx="78" formatCode="0.0">
                  <c:v>0.64264705882352946</c:v>
                </c:pt>
                <c:pt idx="79" formatCode="0.0">
                  <c:v>0.64264705882352946</c:v>
                </c:pt>
                <c:pt idx="87" formatCode="0.0">
                  <c:v>3.7543859649122808</c:v>
                </c:pt>
                <c:pt idx="88" formatCode="0.0">
                  <c:v>3.7543859649122808</c:v>
                </c:pt>
                <c:pt idx="89" formatCode="0.0">
                  <c:v>3.7543859649122808</c:v>
                </c:pt>
                <c:pt idx="90" formatCode="0.0">
                  <c:v>3.7543859649122808</c:v>
                </c:pt>
                <c:pt idx="91" formatCode="0.0">
                  <c:v>3.7543859649122808</c:v>
                </c:pt>
                <c:pt idx="99" formatCode="0.0">
                  <c:v>0.33050847457627119</c:v>
                </c:pt>
                <c:pt idx="100" formatCode="0.0">
                  <c:v>0.33050847457627119</c:v>
                </c:pt>
                <c:pt idx="101" formatCode="0.0">
                  <c:v>0.33050847457627119</c:v>
                </c:pt>
                <c:pt idx="102" formatCode="0.0">
                  <c:v>0.33050847457627119</c:v>
                </c:pt>
                <c:pt idx="103" formatCode="0.0">
                  <c:v>0.33050847457627119</c:v>
                </c:pt>
                <c:pt idx="111" formatCode="0.0">
                  <c:v>3.6181818181818182</c:v>
                </c:pt>
                <c:pt idx="112" formatCode="0.0">
                  <c:v>3.6181818181818182</c:v>
                </c:pt>
                <c:pt idx="113" formatCode="0.0">
                  <c:v>3.6181818181818182</c:v>
                </c:pt>
                <c:pt idx="114" formatCode="0.0">
                  <c:v>3.6181818181818182</c:v>
                </c:pt>
                <c:pt idx="115" formatCode="0.0">
                  <c:v>3.6181818181818182</c:v>
                </c:pt>
                <c:pt idx="123" formatCode="0.0">
                  <c:v>7.5342465753424657</c:v>
                </c:pt>
                <c:pt idx="124" formatCode="0.0">
                  <c:v>7.5342465753424657</c:v>
                </c:pt>
                <c:pt idx="125" formatCode="0.0">
                  <c:v>7.5342465753424657</c:v>
                </c:pt>
                <c:pt idx="126" formatCode="0.0">
                  <c:v>7.5342465753424657</c:v>
                </c:pt>
                <c:pt idx="127" formatCode="0.0">
                  <c:v>7.5342465753424657</c:v>
                </c:pt>
                <c:pt idx="135" formatCode="0.0">
                  <c:v>6.1160714285714288</c:v>
                </c:pt>
                <c:pt idx="136" formatCode="0.0">
                  <c:v>6.1160714285714288</c:v>
                </c:pt>
                <c:pt idx="137" formatCode="0.0">
                  <c:v>6.1160714285714288</c:v>
                </c:pt>
                <c:pt idx="138" formatCode="0.0">
                  <c:v>6.1160714285714288</c:v>
                </c:pt>
                <c:pt idx="139" formatCode="0.0">
                  <c:v>6.1160714285714288</c:v>
                </c:pt>
                <c:pt idx="147" formatCode="0.0">
                  <c:v>5.3043478260869561</c:v>
                </c:pt>
                <c:pt idx="148" formatCode="0.0">
                  <c:v>5.3043478260869561</c:v>
                </c:pt>
                <c:pt idx="149" formatCode="0.0">
                  <c:v>5.3043478260869561</c:v>
                </c:pt>
                <c:pt idx="150" formatCode="0.0">
                  <c:v>5.3043478260869561</c:v>
                </c:pt>
                <c:pt idx="151" formatCode="0.0">
                  <c:v>5.3043478260869561</c:v>
                </c:pt>
                <c:pt idx="159" formatCode="0.0">
                  <c:v>6.0444444444444443</c:v>
                </c:pt>
                <c:pt idx="160" formatCode="0.0">
                  <c:v>6.0444444444444443</c:v>
                </c:pt>
                <c:pt idx="161" formatCode="0.0">
                  <c:v>6.0444444444444443</c:v>
                </c:pt>
                <c:pt idx="162" formatCode="0.0">
                  <c:v>6.0444444444444443</c:v>
                </c:pt>
                <c:pt idx="163" formatCode="0.0">
                  <c:v>6.0444444444444443</c:v>
                </c:pt>
                <c:pt idx="171" formatCode="0.0">
                  <c:v>6.1044776119402986</c:v>
                </c:pt>
                <c:pt idx="172" formatCode="0.0">
                  <c:v>6.1044776119402986</c:v>
                </c:pt>
                <c:pt idx="173" formatCode="0.0">
                  <c:v>6.1044776119402986</c:v>
                </c:pt>
                <c:pt idx="174" formatCode="0.0">
                  <c:v>6.1044776119402986</c:v>
                </c:pt>
                <c:pt idx="175" formatCode="0.0">
                  <c:v>6.1044776119402986</c:v>
                </c:pt>
                <c:pt idx="183" formatCode="0.0">
                  <c:v>4.6086956521739131</c:v>
                </c:pt>
                <c:pt idx="184" formatCode="0.0">
                  <c:v>4.6086956521739131</c:v>
                </c:pt>
                <c:pt idx="185" formatCode="0.0">
                  <c:v>4.6086956521739131</c:v>
                </c:pt>
                <c:pt idx="186" formatCode="0.0">
                  <c:v>4.6086956521739131</c:v>
                </c:pt>
                <c:pt idx="187" formatCode="0.0">
                  <c:v>4.6086956521739131</c:v>
                </c:pt>
                <c:pt idx="195" formatCode="0.0">
                  <c:v>2.6792452830188678</c:v>
                </c:pt>
                <c:pt idx="196" formatCode="0.0">
                  <c:v>2.6792452830188678</c:v>
                </c:pt>
                <c:pt idx="197" formatCode="0.0">
                  <c:v>2.6792452830188678</c:v>
                </c:pt>
                <c:pt idx="198" formatCode="0.0">
                  <c:v>2.6792452830188678</c:v>
                </c:pt>
                <c:pt idx="199" formatCode="0.0">
                  <c:v>2.6792452830188678</c:v>
                </c:pt>
                <c:pt idx="207" formatCode="0.0">
                  <c:v>3.396551724137931</c:v>
                </c:pt>
                <c:pt idx="208" formatCode="0.0">
                  <c:v>3.396551724137931</c:v>
                </c:pt>
                <c:pt idx="209" formatCode="0.0">
                  <c:v>3.396551724137931</c:v>
                </c:pt>
                <c:pt idx="210" formatCode="0.0">
                  <c:v>3.396551724137931</c:v>
                </c:pt>
                <c:pt idx="211" formatCode="0.0">
                  <c:v>3.396551724137931</c:v>
                </c:pt>
                <c:pt idx="219" formatCode="0.0">
                  <c:v>6.4090909090909092</c:v>
                </c:pt>
                <c:pt idx="220" formatCode="0.0">
                  <c:v>6.4090909090909092</c:v>
                </c:pt>
                <c:pt idx="221" formatCode="0.0">
                  <c:v>6.4090909090909092</c:v>
                </c:pt>
                <c:pt idx="222" formatCode="0.0">
                  <c:v>6.4090909090909092</c:v>
                </c:pt>
                <c:pt idx="223" formatCode="0.0">
                  <c:v>6.4090909090909092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F-4F3D-9219-151B1676D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2111104"/>
        <c:axId val="82203008"/>
      </c:barChart>
      <c:lineChart>
        <c:grouping val="standard"/>
        <c:varyColors val="0"/>
        <c:ser>
          <c:idx val="0"/>
          <c:order val="0"/>
          <c:tx>
            <c:strRef>
              <c:f>Orange!$E$6</c:f>
              <c:strCache>
                <c:ptCount val="1"/>
                <c:pt idx="0">
                  <c:v>CS - US </c:v>
                </c:pt>
              </c:strCache>
            </c:strRef>
          </c:tx>
          <c:marker>
            <c:symbol val="none"/>
          </c:marker>
          <c:cat>
            <c:numRef>
              <c:f>Orange!$B$43:$B$268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Orange!$E$43:$E$268</c:f>
              <c:numCache>
                <c:formatCode>0</c:formatCode>
                <c:ptCount val="226"/>
                <c:pt idx="0">
                  <c:v>100</c:v>
                </c:pt>
                <c:pt idx="1">
                  <c:v>100.81931099195782</c:v>
                </c:pt>
                <c:pt idx="2">
                  <c:v>101.5809197293748</c:v>
                </c:pt>
                <c:pt idx="3">
                  <c:v>102.27828168444984</c:v>
                </c:pt>
                <c:pt idx="4">
                  <c:v>103.01002086917603</c:v>
                </c:pt>
                <c:pt idx="5">
                  <c:v>103.66320028626932</c:v>
                </c:pt>
                <c:pt idx="6">
                  <c:v>104.71598043167964</c:v>
                </c:pt>
                <c:pt idx="7">
                  <c:v>105.95931059577248</c:v>
                </c:pt>
                <c:pt idx="8">
                  <c:v>107.50449896950347</c:v>
                </c:pt>
                <c:pt idx="9">
                  <c:v>109.00331292812768</c:v>
                </c:pt>
                <c:pt idx="10">
                  <c:v>110.64060052162934</c:v>
                </c:pt>
                <c:pt idx="11">
                  <c:v>112.35905481178141</c:v>
                </c:pt>
                <c:pt idx="12">
                  <c:v>114.00292165847037</c:v>
                </c:pt>
                <c:pt idx="13">
                  <c:v>115.67923671798475</c:v>
                </c:pt>
                <c:pt idx="14">
                  <c:v>117.80723504408192</c:v>
                </c:pt>
                <c:pt idx="15">
                  <c:v>119.89476355245779</c:v>
                </c:pt>
                <c:pt idx="16">
                  <c:v>122.02113375142622</c:v>
                </c:pt>
                <c:pt idx="17">
                  <c:v>124.31524080475383</c:v>
                </c:pt>
                <c:pt idx="18">
                  <c:v>126.18219077225893</c:v>
                </c:pt>
                <c:pt idx="19">
                  <c:v>127.57523621479348</c:v>
                </c:pt>
                <c:pt idx="20">
                  <c:v>128.95816115352858</c:v>
                </c:pt>
                <c:pt idx="21">
                  <c:v>130.29664765600685</c:v>
                </c:pt>
                <c:pt idx="22">
                  <c:v>131.71740411748166</c:v>
                </c:pt>
                <c:pt idx="23">
                  <c:v>133.29392136946043</c:v>
                </c:pt>
                <c:pt idx="24">
                  <c:v>135.2708718852854</c:v>
                </c:pt>
                <c:pt idx="25">
                  <c:v>137.47751110413267</c:v>
                </c:pt>
                <c:pt idx="26">
                  <c:v>139.91109121812687</c:v>
                </c:pt>
                <c:pt idx="27">
                  <c:v>141.68345154450083</c:v>
                </c:pt>
                <c:pt idx="28">
                  <c:v>143.25130111086574</c:v>
                </c:pt>
                <c:pt idx="29">
                  <c:v>144.73887628623723</c:v>
                </c:pt>
                <c:pt idx="30">
                  <c:v>146.1653901457137</c:v>
                </c:pt>
                <c:pt idx="31">
                  <c:v>147.58403638727498</c:v>
                </c:pt>
                <c:pt idx="32">
                  <c:v>149.42859356633465</c:v>
                </c:pt>
                <c:pt idx="33">
                  <c:v>151.15768277717697</c:v>
                </c:pt>
                <c:pt idx="34">
                  <c:v>152.88327404838287</c:v>
                </c:pt>
                <c:pt idx="35">
                  <c:v>154.43987707191391</c:v>
                </c:pt>
                <c:pt idx="36">
                  <c:v>155.61504298939903</c:v>
                </c:pt>
                <c:pt idx="37">
                  <c:v>156.84185123143141</c:v>
                </c:pt>
                <c:pt idx="38">
                  <c:v>157.42490912398469</c:v>
                </c:pt>
                <c:pt idx="39">
                  <c:v>157.72370002166701</c:v>
                </c:pt>
                <c:pt idx="40">
                  <c:v>157.54261286785786</c:v>
                </c:pt>
                <c:pt idx="41">
                  <c:v>156.88012542693275</c:v>
                </c:pt>
                <c:pt idx="42">
                  <c:v>156.09395854229967</c:v>
                </c:pt>
                <c:pt idx="43">
                  <c:v>155.19048302254026</c:v>
                </c:pt>
                <c:pt idx="44">
                  <c:v>154.89577488871385</c:v>
                </c:pt>
                <c:pt idx="45">
                  <c:v>154.85519861356175</c:v>
                </c:pt>
                <c:pt idx="46">
                  <c:v>154.92704794029302</c:v>
                </c:pt>
                <c:pt idx="47">
                  <c:v>154.70548403397754</c:v>
                </c:pt>
                <c:pt idx="48">
                  <c:v>154.8309864755781</c:v>
                </c:pt>
                <c:pt idx="49">
                  <c:v>154.98845600378039</c:v>
                </c:pt>
                <c:pt idx="50">
                  <c:v>154.92298367898775</c:v>
                </c:pt>
                <c:pt idx="51">
                  <c:v>153.89519805645739</c:v>
                </c:pt>
                <c:pt idx="52">
                  <c:v>152.423932627515</c:v>
                </c:pt>
                <c:pt idx="53">
                  <c:v>150.70472095387791</c:v>
                </c:pt>
                <c:pt idx="54">
                  <c:v>149.0665259047334</c:v>
                </c:pt>
                <c:pt idx="55">
                  <c:v>147.32064289985513</c:v>
                </c:pt>
                <c:pt idx="56">
                  <c:v>146.04664548236113</c:v>
                </c:pt>
                <c:pt idx="57">
                  <c:v>144.34800382587798</c:v>
                </c:pt>
                <c:pt idx="58">
                  <c:v>141.91449517398655</c:v>
                </c:pt>
                <c:pt idx="59">
                  <c:v>139.57889944720694</c:v>
                </c:pt>
                <c:pt idx="60">
                  <c:v>137.26122965185607</c:v>
                </c:pt>
                <c:pt idx="61">
                  <c:v>134.25870016916417</c:v>
                </c:pt>
                <c:pt idx="62">
                  <c:v>131.5867351236879</c:v>
                </c:pt>
                <c:pt idx="63">
                  <c:v>129.2347540263211</c:v>
                </c:pt>
                <c:pt idx="64">
                  <c:v>126.89270310604851</c:v>
                </c:pt>
                <c:pt idx="65">
                  <c:v>125.1102814743375</c:v>
                </c:pt>
                <c:pt idx="66">
                  <c:v>122.86843988500419</c:v>
                </c:pt>
                <c:pt idx="67">
                  <c:v>120.95541782031249</c:v>
                </c:pt>
                <c:pt idx="68">
                  <c:v>118.70375449899227</c:v>
                </c:pt>
                <c:pt idx="69">
                  <c:v>116.64139616462069</c:v>
                </c:pt>
                <c:pt idx="70">
                  <c:v>114.7352052190957</c:v>
                </c:pt>
                <c:pt idx="71">
                  <c:v>112.79231797072026</c:v>
                </c:pt>
                <c:pt idx="72">
                  <c:v>110.70564384291205</c:v>
                </c:pt>
                <c:pt idx="73">
                  <c:v>109.19405134217344</c:v>
                </c:pt>
                <c:pt idx="74">
                  <c:v>107.32236624654404</c:v>
                </c:pt>
                <c:pt idx="75">
                  <c:v>106.26001920809412</c:v>
                </c:pt>
                <c:pt idx="76">
                  <c:v>105.71796587365094</c:v>
                </c:pt>
                <c:pt idx="77">
                  <c:v>106.16269808647043</c:v>
                </c:pt>
                <c:pt idx="78">
                  <c:v>106.97282813101654</c:v>
                </c:pt>
                <c:pt idx="79">
                  <c:v>107.91398318607976</c:v>
                </c:pt>
                <c:pt idx="80">
                  <c:v>108.48857899709539</c:v>
                </c:pt>
                <c:pt idx="81">
                  <c:v>109.0488737003233</c:v>
                </c:pt>
                <c:pt idx="82">
                  <c:v>109.53857084503294</c:v>
                </c:pt>
                <c:pt idx="83">
                  <c:v>110.17312770434462</c:v>
                </c:pt>
                <c:pt idx="84">
                  <c:v>110.83819793713423</c:v>
                </c:pt>
                <c:pt idx="85">
                  <c:v>111.03182536338809</c:v>
                </c:pt>
                <c:pt idx="86">
                  <c:v>110.81928409267307</c:v>
                </c:pt>
                <c:pt idx="87">
                  <c:v>111.23229070493032</c:v>
                </c:pt>
                <c:pt idx="88">
                  <c:v>111.39933694566567</c:v>
                </c:pt>
                <c:pt idx="89">
                  <c:v>111.33301824839121</c:v>
                </c:pt>
                <c:pt idx="90">
                  <c:v>111.03563965038387</c:v>
                </c:pt>
                <c:pt idx="91">
                  <c:v>110.40046641023027</c:v>
                </c:pt>
                <c:pt idx="92">
                  <c:v>109.88851189435817</c:v>
                </c:pt>
                <c:pt idx="93">
                  <c:v>109.23372948844174</c:v>
                </c:pt>
                <c:pt idx="94">
                  <c:v>109.10953367759471</c:v>
                </c:pt>
                <c:pt idx="95">
                  <c:v>108.86671088926801</c:v>
                </c:pt>
                <c:pt idx="96">
                  <c:v>108.57231912559919</c:v>
                </c:pt>
                <c:pt idx="97">
                  <c:v>108.06058420500024</c:v>
                </c:pt>
                <c:pt idx="98">
                  <c:v>107.06448525052382</c:v>
                </c:pt>
                <c:pt idx="99">
                  <c:v>107.2039563401257</c:v>
                </c:pt>
                <c:pt idx="100">
                  <c:v>106.99707713044941</c:v>
                </c:pt>
                <c:pt idx="101">
                  <c:v>106.86139037491785</c:v>
                </c:pt>
                <c:pt idx="102">
                  <c:v>106.82266200828406</c:v>
                </c:pt>
                <c:pt idx="103">
                  <c:v>106.59124790513894</c:v>
                </c:pt>
                <c:pt idx="104">
                  <c:v>106.23571678245536</c:v>
                </c:pt>
                <c:pt idx="105">
                  <c:v>105.65302673365325</c:v>
                </c:pt>
                <c:pt idx="106">
                  <c:v>105.05518814606438</c:v>
                </c:pt>
                <c:pt idx="107">
                  <c:v>104.52715522657276</c:v>
                </c:pt>
                <c:pt idx="108">
                  <c:v>104.25506937654396</c:v>
                </c:pt>
                <c:pt idx="109">
                  <c:v>104.01999212507049</c:v>
                </c:pt>
                <c:pt idx="110">
                  <c:v>103.76957143803682</c:v>
                </c:pt>
                <c:pt idx="111">
                  <c:v>104.61028499426727</c:v>
                </c:pt>
                <c:pt idx="112">
                  <c:v>105.68908134430643</c:v>
                </c:pt>
                <c:pt idx="113">
                  <c:v>106.75806880145711</c:v>
                </c:pt>
                <c:pt idx="114">
                  <c:v>107.39812039464374</c:v>
                </c:pt>
                <c:pt idx="115">
                  <c:v>108.05044531115581</c:v>
                </c:pt>
                <c:pt idx="116">
                  <c:v>108.66706454422643</c:v>
                </c:pt>
                <c:pt idx="117">
                  <c:v>109.350949923549</c:v>
                </c:pt>
                <c:pt idx="118">
                  <c:v>110.00181267284097</c:v>
                </c:pt>
                <c:pt idx="119">
                  <c:v>110.98838068400461</c:v>
                </c:pt>
                <c:pt idx="120">
                  <c:v>111.8253188077875</c:v>
                </c:pt>
                <c:pt idx="121">
                  <c:v>112.79201072268201</c:v>
                </c:pt>
                <c:pt idx="122">
                  <c:v>113.91164486256038</c:v>
                </c:pt>
                <c:pt idx="123">
                  <c:v>116.16511209666116</c:v>
                </c:pt>
                <c:pt idx="124">
                  <c:v>117.7965742257054</c:v>
                </c:pt>
                <c:pt idx="125">
                  <c:v>119.21035353811502</c:v>
                </c:pt>
                <c:pt idx="126">
                  <c:v>120.59807572816889</c:v>
                </c:pt>
                <c:pt idx="127">
                  <c:v>122.04945826532874</c:v>
                </c:pt>
                <c:pt idx="128">
                  <c:v>123.34541093527515</c:v>
                </c:pt>
                <c:pt idx="129">
                  <c:v>124.47261295914667</c:v>
                </c:pt>
                <c:pt idx="130">
                  <c:v>125.4134807992471</c:v>
                </c:pt>
                <c:pt idx="131">
                  <c:v>126.09752479611542</c:v>
                </c:pt>
                <c:pt idx="132">
                  <c:v>126.8638627582809</c:v>
                </c:pt>
                <c:pt idx="133">
                  <c:v>127.3398691264338</c:v>
                </c:pt>
                <c:pt idx="134">
                  <c:v>127.90517990491006</c:v>
                </c:pt>
                <c:pt idx="135">
                  <c:v>128.39014849694195</c:v>
                </c:pt>
                <c:pt idx="136">
                  <c:v>128.58261846099731</c:v>
                </c:pt>
                <c:pt idx="137">
                  <c:v>128.85652192461504</c:v>
                </c:pt>
                <c:pt idx="138">
                  <c:v>128.94319667106217</c:v>
                </c:pt>
                <c:pt idx="139">
                  <c:v>129.12458489014054</c:v>
                </c:pt>
                <c:pt idx="140">
                  <c:v>129.44368551338394</c:v>
                </c:pt>
                <c:pt idx="141">
                  <c:v>130.07861690517331</c:v>
                </c:pt>
                <c:pt idx="142">
                  <c:v>130.60910761110577</c:v>
                </c:pt>
                <c:pt idx="143">
                  <c:v>131.36910121236781</c:v>
                </c:pt>
                <c:pt idx="144">
                  <c:v>131.98418739233477</c:v>
                </c:pt>
                <c:pt idx="145">
                  <c:v>132.911720446278</c:v>
                </c:pt>
                <c:pt idx="146">
                  <c:v>133.32748824155988</c:v>
                </c:pt>
                <c:pt idx="147">
                  <c:v>133.89047252560195</c:v>
                </c:pt>
                <c:pt idx="148">
                  <c:v>134.29843642236062</c:v>
                </c:pt>
                <c:pt idx="149">
                  <c:v>134.67458781667077</c:v>
                </c:pt>
                <c:pt idx="150">
                  <c:v>135.00356822395096</c:v>
                </c:pt>
                <c:pt idx="151">
                  <c:v>135.40189444886821</c:v>
                </c:pt>
                <c:pt idx="152">
                  <c:v>135.97553327567954</c:v>
                </c:pt>
                <c:pt idx="153">
                  <c:v>136.57327443472184</c:v>
                </c:pt>
                <c:pt idx="154">
                  <c:v>137.31194598491811</c:v>
                </c:pt>
                <c:pt idx="155">
                  <c:v>137.77867116648218</c:v>
                </c:pt>
                <c:pt idx="156">
                  <c:v>138.35743757100906</c:v>
                </c:pt>
                <c:pt idx="157">
                  <c:v>138.72582494988472</c:v>
                </c:pt>
                <c:pt idx="158">
                  <c:v>139.26494227542406</c:v>
                </c:pt>
                <c:pt idx="159">
                  <c:v>139.86533152389245</c:v>
                </c:pt>
                <c:pt idx="160">
                  <c:v>140.12543316737847</c:v>
                </c:pt>
                <c:pt idx="161">
                  <c:v>140.54095389140338</c:v>
                </c:pt>
                <c:pt idx="162">
                  <c:v>140.96409219644698</c:v>
                </c:pt>
                <c:pt idx="163">
                  <c:v>141.5208369502557</c:v>
                </c:pt>
                <c:pt idx="164">
                  <c:v>141.95712547813255</c:v>
                </c:pt>
                <c:pt idx="165">
                  <c:v>142.38887690197097</c:v>
                </c:pt>
                <c:pt idx="166">
                  <c:v>143.27006601653773</c:v>
                </c:pt>
                <c:pt idx="167">
                  <c:v>144.17049724907486</c:v>
                </c:pt>
                <c:pt idx="168">
                  <c:v>145.19266016079638</c:v>
                </c:pt>
                <c:pt idx="169">
                  <c:v>145.63282515597729</c:v>
                </c:pt>
                <c:pt idx="170">
                  <c:v>146.12651037199427</c:v>
                </c:pt>
                <c:pt idx="171">
                  <c:v>146.50864622308865</c:v>
                </c:pt>
                <c:pt idx="172">
                  <c:v>147.06619601984337</c:v>
                </c:pt>
                <c:pt idx="173">
                  <c:v>147.55741343422403</c:v>
                </c:pt>
                <c:pt idx="174">
                  <c:v>148.466519799856</c:v>
                </c:pt>
                <c:pt idx="175">
                  <c:v>149.20429346949379</c:v>
                </c:pt>
                <c:pt idx="176">
                  <c:v>150.13349211558119</c:v>
                </c:pt>
                <c:pt idx="177">
                  <c:v>150.86778439383744</c:v>
                </c:pt>
                <c:pt idx="178">
                  <c:v>151.84049242886161</c:v>
                </c:pt>
                <c:pt idx="179">
                  <c:v>152.61913318334302</c:v>
                </c:pt>
                <c:pt idx="180">
                  <c:v>153.65097855857482</c:v>
                </c:pt>
                <c:pt idx="181">
                  <c:v>154.69717579012126</c:v>
                </c:pt>
                <c:pt idx="182">
                  <c:v>155.25062653552752</c:v>
                </c:pt>
                <c:pt idx="183">
                  <c:v>155.59805185711602</c:v>
                </c:pt>
                <c:pt idx="184">
                  <c:v>155.96171553360608</c:v>
                </c:pt>
                <c:pt idx="185">
                  <c:v>156.43687065643067</c:v>
                </c:pt>
                <c:pt idx="186">
                  <c:v>156.74517319647165</c:v>
                </c:pt>
                <c:pt idx="187">
                  <c:v>157.15898723412872</c:v>
                </c:pt>
                <c:pt idx="188">
                  <c:v>157.46695246159982</c:v>
                </c:pt>
                <c:pt idx="189">
                  <c:v>157.75701092555082</c:v>
                </c:pt>
                <c:pt idx="190">
                  <c:v>157.85160561871186</c:v>
                </c:pt>
                <c:pt idx="191">
                  <c:v>157.97493932667703</c:v>
                </c:pt>
                <c:pt idx="192">
                  <c:v>158.03747605641769</c:v>
                </c:pt>
                <c:pt idx="193">
                  <c:v>158.21651109325077</c:v>
                </c:pt>
                <c:pt idx="194">
                  <c:v>158.39005517384336</c:v>
                </c:pt>
                <c:pt idx="195">
                  <c:v>158.87160850297252</c:v>
                </c:pt>
                <c:pt idx="196">
                  <c:v>159.23824450539288</c:v>
                </c:pt>
                <c:pt idx="197">
                  <c:v>159.41827326224322</c:v>
                </c:pt>
                <c:pt idx="198">
                  <c:v>159.44505516427117</c:v>
                </c:pt>
                <c:pt idx="199">
                  <c:v>159.73725908337127</c:v>
                </c:pt>
                <c:pt idx="200">
                  <c:v>159.95719610363196</c:v>
                </c:pt>
                <c:pt idx="201">
                  <c:v>160.36671693211639</c:v>
                </c:pt>
                <c:pt idx="202">
                  <c:v>160.93772378220879</c:v>
                </c:pt>
                <c:pt idx="203">
                  <c:v>161.56765505517319</c:v>
                </c:pt>
                <c:pt idx="204">
                  <c:v>162.08669933012786</c:v>
                </c:pt>
                <c:pt idx="205">
                  <c:v>162.83257400946249</c:v>
                </c:pt>
                <c:pt idx="206">
                  <c:v>163.61371426933172</c:v>
                </c:pt>
                <c:pt idx="207">
                  <c:v>163.95290731082227</c:v>
                </c:pt>
                <c:pt idx="208">
                  <c:v>163.93467880105229</c:v>
                </c:pt>
                <c:pt idx="209">
                  <c:v>163.97227883238173</c:v>
                </c:pt>
                <c:pt idx="210">
                  <c:v>165.31870405711732</c:v>
                </c:pt>
                <c:pt idx="211">
                  <c:v>167.73963404513216</c:v>
                </c:pt>
                <c:pt idx="212">
                  <c:v>170.19199119886397</c:v>
                </c:pt>
                <c:pt idx="213">
                  <c:v>172.74466507954801</c:v>
                </c:pt>
                <c:pt idx="214">
                  <c:v>175.25751812708694</c:v>
                </c:pt>
                <c:pt idx="215">
                  <c:v>177.52795916223627</c:v>
                </c:pt>
                <c:pt idx="216">
                  <c:v>179.85400006818472</c:v>
                </c:pt>
                <c:pt idx="217">
                  <c:v>182.12295510560244</c:v>
                </c:pt>
                <c:pt idx="218">
                  <c:v>185.09689087633902</c:v>
                </c:pt>
                <c:pt idx="219">
                  <c:v>188.15947891178652</c:v>
                </c:pt>
                <c:pt idx="220">
                  <c:v>191.43025216956983</c:v>
                </c:pt>
                <c:pt idx="221">
                  <c:v>194.5885532912265</c:v>
                </c:pt>
                <c:pt idx="222">
                  <c:v>197.12664701981342</c:v>
                </c:pt>
                <c:pt idx="223">
                  <c:v>199.01105007383489</c:v>
                </c:pt>
                <c:pt idx="224">
                  <c:v>200.61859546447707</c:v>
                </c:pt>
                <c:pt idx="225">
                  <c:v>202.20475246681769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1F-4F3D-9219-151B1676D448}"/>
            </c:ext>
          </c:extLst>
        </c:ser>
        <c:ser>
          <c:idx val="1"/>
          <c:order val="1"/>
          <c:tx>
            <c:strRef>
              <c:f>Orange!$F$6</c:f>
              <c:strCache>
                <c:ptCount val="1"/>
                <c:pt idx="0">
                  <c:v>CS - Los Angeles</c:v>
                </c:pt>
              </c:strCache>
            </c:strRef>
          </c:tx>
          <c:marker>
            <c:symbol val="none"/>
          </c:marker>
          <c:cat>
            <c:numRef>
              <c:f>Orange!$B$43:$B$268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Orange!$F$43:$F$268</c:f>
              <c:numCache>
                <c:formatCode>0</c:formatCode>
                <c:ptCount val="226"/>
                <c:pt idx="0">
                  <c:v>100</c:v>
                </c:pt>
                <c:pt idx="1">
                  <c:v>101.06780743114719</c:v>
                </c:pt>
                <c:pt idx="2">
                  <c:v>102.14702320303437</c:v>
                </c:pt>
                <c:pt idx="3">
                  <c:v>103.24739927972439</c:v>
                </c:pt>
                <c:pt idx="4">
                  <c:v>104.48424017599281</c:v>
                </c:pt>
                <c:pt idx="5">
                  <c:v>105.70178084716397</c:v>
                </c:pt>
                <c:pt idx="6">
                  <c:v>107.72799706498174</c:v>
                </c:pt>
                <c:pt idx="7">
                  <c:v>109.84702324481303</c:v>
                </c:pt>
                <c:pt idx="8">
                  <c:v>112.23709626949837</c:v>
                </c:pt>
                <c:pt idx="9">
                  <c:v>114.61660271955445</c:v>
                </c:pt>
                <c:pt idx="10">
                  <c:v>117.15555900369824</c:v>
                </c:pt>
                <c:pt idx="11">
                  <c:v>119.91883082696255</c:v>
                </c:pt>
                <c:pt idx="12">
                  <c:v>122.6557845819012</c:v>
                </c:pt>
                <c:pt idx="13">
                  <c:v>125.49703878627578</c:v>
                </c:pt>
                <c:pt idx="14">
                  <c:v>129.52559889870986</c:v>
                </c:pt>
                <c:pt idx="15">
                  <c:v>133.44567859016138</c:v>
                </c:pt>
                <c:pt idx="16">
                  <c:v>137.03908892188232</c:v>
                </c:pt>
                <c:pt idx="17">
                  <c:v>140.84067793086271</c:v>
                </c:pt>
                <c:pt idx="18">
                  <c:v>143.59780656978836</c:v>
                </c:pt>
                <c:pt idx="19">
                  <c:v>144.86839231134192</c:v>
                </c:pt>
                <c:pt idx="20">
                  <c:v>145.94464458676265</c:v>
                </c:pt>
                <c:pt idx="21">
                  <c:v>146.7342675101527</c:v>
                </c:pt>
                <c:pt idx="22">
                  <c:v>148.21184980636866</c:v>
                </c:pt>
                <c:pt idx="23">
                  <c:v>149.65732584575858</c:v>
                </c:pt>
                <c:pt idx="24">
                  <c:v>151.95039915941052</c:v>
                </c:pt>
                <c:pt idx="25">
                  <c:v>154.51364827318545</c:v>
                </c:pt>
                <c:pt idx="26">
                  <c:v>157.62823863732078</c:v>
                </c:pt>
                <c:pt idx="27">
                  <c:v>160.16449912475957</c:v>
                </c:pt>
                <c:pt idx="28">
                  <c:v>162.67690321581853</c:v>
                </c:pt>
                <c:pt idx="29">
                  <c:v>165.06306856616612</c:v>
                </c:pt>
                <c:pt idx="30">
                  <c:v>167.58737214713634</c:v>
                </c:pt>
                <c:pt idx="31">
                  <c:v>170.34632561228443</c:v>
                </c:pt>
                <c:pt idx="32">
                  <c:v>173.47304065189667</c:v>
                </c:pt>
                <c:pt idx="33">
                  <c:v>176.83637197408203</c:v>
                </c:pt>
                <c:pt idx="34">
                  <c:v>179.52587608854205</c:v>
                </c:pt>
                <c:pt idx="35">
                  <c:v>182.10274596914186</c:v>
                </c:pt>
                <c:pt idx="36">
                  <c:v>184.01674143875627</c:v>
                </c:pt>
                <c:pt idx="37">
                  <c:v>186.09217839212329</c:v>
                </c:pt>
                <c:pt idx="38">
                  <c:v>186.67579204105502</c:v>
                </c:pt>
                <c:pt idx="39">
                  <c:v>187.36529614252979</c:v>
                </c:pt>
                <c:pt idx="40">
                  <c:v>187.25645665225235</c:v>
                </c:pt>
                <c:pt idx="41">
                  <c:v>186.76756941336595</c:v>
                </c:pt>
                <c:pt idx="42">
                  <c:v>186.2707232089447</c:v>
                </c:pt>
                <c:pt idx="43">
                  <c:v>185.64891403989537</c:v>
                </c:pt>
                <c:pt idx="44">
                  <c:v>185.54408399773209</c:v>
                </c:pt>
                <c:pt idx="45">
                  <c:v>185.9305538356061</c:v>
                </c:pt>
                <c:pt idx="46">
                  <c:v>186.5506004270548</c:v>
                </c:pt>
                <c:pt idx="47">
                  <c:v>185.46640539570109</c:v>
                </c:pt>
                <c:pt idx="48">
                  <c:v>185.79787470296779</c:v>
                </c:pt>
                <c:pt idx="49">
                  <c:v>185.33952284840055</c:v>
                </c:pt>
                <c:pt idx="50">
                  <c:v>184.3864580128984</c:v>
                </c:pt>
                <c:pt idx="51">
                  <c:v>182.79599045715111</c:v>
                </c:pt>
                <c:pt idx="52">
                  <c:v>181.29702257735843</c:v>
                </c:pt>
                <c:pt idx="53">
                  <c:v>179.29240329020436</c:v>
                </c:pt>
                <c:pt idx="54">
                  <c:v>177.34804091474544</c:v>
                </c:pt>
                <c:pt idx="55">
                  <c:v>174.85040621620084</c:v>
                </c:pt>
                <c:pt idx="56">
                  <c:v>172.41528513667575</c:v>
                </c:pt>
                <c:pt idx="57">
                  <c:v>169.47000096870428</c:v>
                </c:pt>
                <c:pt idx="58">
                  <c:v>164.13664453145199</c:v>
                </c:pt>
                <c:pt idx="59">
                  <c:v>159.93828084878237</c:v>
                </c:pt>
                <c:pt idx="60">
                  <c:v>155.13423758943875</c:v>
                </c:pt>
                <c:pt idx="61">
                  <c:v>149.41229802025694</c:v>
                </c:pt>
                <c:pt idx="62">
                  <c:v>144.47911670509535</c:v>
                </c:pt>
                <c:pt idx="63">
                  <c:v>140.71888378907769</c:v>
                </c:pt>
                <c:pt idx="64">
                  <c:v>136.83023537339147</c:v>
                </c:pt>
                <c:pt idx="65">
                  <c:v>133.88028878891078</c:v>
                </c:pt>
                <c:pt idx="66">
                  <c:v>130.82208713439371</c:v>
                </c:pt>
                <c:pt idx="67">
                  <c:v>128.05928596923789</c:v>
                </c:pt>
                <c:pt idx="68">
                  <c:v>124.76328356417667</c:v>
                </c:pt>
                <c:pt idx="69">
                  <c:v>122.17094073003348</c:v>
                </c:pt>
                <c:pt idx="70">
                  <c:v>120.03238396945204</c:v>
                </c:pt>
                <c:pt idx="71">
                  <c:v>117.626588748541</c:v>
                </c:pt>
                <c:pt idx="72">
                  <c:v>115.1480761103478</c:v>
                </c:pt>
                <c:pt idx="73">
                  <c:v>113.58025614776001</c:v>
                </c:pt>
                <c:pt idx="74">
                  <c:v>112.3425348199814</c:v>
                </c:pt>
                <c:pt idx="75">
                  <c:v>110.83641070404305</c:v>
                </c:pt>
                <c:pt idx="76">
                  <c:v>109.66374954611496</c:v>
                </c:pt>
                <c:pt idx="77">
                  <c:v>109.98892887526985</c:v>
                </c:pt>
                <c:pt idx="78">
                  <c:v>111.29247271942549</c:v>
                </c:pt>
                <c:pt idx="79">
                  <c:v>112.69715215837893</c:v>
                </c:pt>
                <c:pt idx="80">
                  <c:v>113.56872597168719</c:v>
                </c:pt>
                <c:pt idx="81">
                  <c:v>114.50145074915505</c:v>
                </c:pt>
                <c:pt idx="82">
                  <c:v>115.89315335863151</c:v>
                </c:pt>
                <c:pt idx="83">
                  <c:v>117.72355691775162</c:v>
                </c:pt>
                <c:pt idx="84">
                  <c:v>119.6831179477942</c:v>
                </c:pt>
                <c:pt idx="85">
                  <c:v>119.701028639474</c:v>
                </c:pt>
                <c:pt idx="86">
                  <c:v>119.15696513606515</c:v>
                </c:pt>
                <c:pt idx="87">
                  <c:v>119.40776978099757</c:v>
                </c:pt>
                <c:pt idx="88">
                  <c:v>120.17427563948362</c:v>
                </c:pt>
                <c:pt idx="89">
                  <c:v>119.92691905589248</c:v>
                </c:pt>
                <c:pt idx="90">
                  <c:v>119.53867245432772</c:v>
                </c:pt>
                <c:pt idx="91">
                  <c:v>118.67156262613487</c:v>
                </c:pt>
                <c:pt idx="92">
                  <c:v>118.54972475700913</c:v>
                </c:pt>
                <c:pt idx="93">
                  <c:v>118.41685097986149</c:v>
                </c:pt>
                <c:pt idx="94">
                  <c:v>118.47915482584499</c:v>
                </c:pt>
                <c:pt idx="95">
                  <c:v>117.62035540821789</c:v>
                </c:pt>
                <c:pt idx="96">
                  <c:v>117.6710768178711</c:v>
                </c:pt>
                <c:pt idx="97">
                  <c:v>117.28615822888639</c:v>
                </c:pt>
                <c:pt idx="98">
                  <c:v>117.11798601747117</c:v>
                </c:pt>
                <c:pt idx="99">
                  <c:v>116.72541158171781</c:v>
                </c:pt>
                <c:pt idx="100">
                  <c:v>116.08955158635005</c:v>
                </c:pt>
                <c:pt idx="101">
                  <c:v>115.648092008841</c:v>
                </c:pt>
                <c:pt idx="102">
                  <c:v>115.23833559874912</c:v>
                </c:pt>
                <c:pt idx="103">
                  <c:v>114.52516835357433</c:v>
                </c:pt>
                <c:pt idx="104">
                  <c:v>113.7056111516696</c:v>
                </c:pt>
                <c:pt idx="105">
                  <c:v>112.71551206065496</c:v>
                </c:pt>
                <c:pt idx="106">
                  <c:v>112.25436018701392</c:v>
                </c:pt>
                <c:pt idx="107">
                  <c:v>111.70052331349551</c:v>
                </c:pt>
                <c:pt idx="108">
                  <c:v>111.45742584698759</c:v>
                </c:pt>
                <c:pt idx="109">
                  <c:v>111.22504869978023</c:v>
                </c:pt>
                <c:pt idx="110">
                  <c:v>111.37166955221736</c:v>
                </c:pt>
                <c:pt idx="111">
                  <c:v>112.29962586541428</c:v>
                </c:pt>
                <c:pt idx="112">
                  <c:v>113.57703570886851</c:v>
                </c:pt>
                <c:pt idx="113">
                  <c:v>114.75353921807599</c:v>
                </c:pt>
                <c:pt idx="114">
                  <c:v>115.71895003069037</c:v>
                </c:pt>
                <c:pt idx="115">
                  <c:v>117.08127976453804</c:v>
                </c:pt>
                <c:pt idx="116">
                  <c:v>118.49666991030684</c:v>
                </c:pt>
                <c:pt idx="117">
                  <c:v>119.92241142433453</c:v>
                </c:pt>
                <c:pt idx="118">
                  <c:v>121.12465564074584</c:v>
                </c:pt>
                <c:pt idx="119">
                  <c:v>123.20619208915073</c:v>
                </c:pt>
                <c:pt idx="120">
                  <c:v>124.99517169166796</c:v>
                </c:pt>
                <c:pt idx="121">
                  <c:v>126.84565819070272</c:v>
                </c:pt>
                <c:pt idx="122">
                  <c:v>129.65415131340728</c:v>
                </c:pt>
                <c:pt idx="123">
                  <c:v>133.00345341580334</c:v>
                </c:pt>
                <c:pt idx="124">
                  <c:v>135.12234984715809</c:v>
                </c:pt>
                <c:pt idx="125">
                  <c:v>137.44676927452787</c:v>
                </c:pt>
                <c:pt idx="126">
                  <c:v>139.85402875738663</c:v>
                </c:pt>
                <c:pt idx="127">
                  <c:v>142.65921317668801</c:v>
                </c:pt>
                <c:pt idx="128">
                  <c:v>144.60622394357665</c:v>
                </c:pt>
                <c:pt idx="129">
                  <c:v>146.60938692062385</c:v>
                </c:pt>
                <c:pt idx="130">
                  <c:v>147.55935803011585</c:v>
                </c:pt>
                <c:pt idx="131">
                  <c:v>148.30725467438566</c:v>
                </c:pt>
                <c:pt idx="132">
                  <c:v>148.55327959315792</c:v>
                </c:pt>
                <c:pt idx="133">
                  <c:v>149.77088121852006</c:v>
                </c:pt>
                <c:pt idx="134">
                  <c:v>151.02729975630439</c:v>
                </c:pt>
                <c:pt idx="135">
                  <c:v>151.28310557042474</c:v>
                </c:pt>
                <c:pt idx="136">
                  <c:v>151.51377932923069</c:v>
                </c:pt>
                <c:pt idx="137">
                  <c:v>151.93558011759058</c:v>
                </c:pt>
                <c:pt idx="138">
                  <c:v>152.34301254237474</c:v>
                </c:pt>
                <c:pt idx="139">
                  <c:v>152.38035947778928</c:v>
                </c:pt>
                <c:pt idx="140">
                  <c:v>152.85060434449937</c:v>
                </c:pt>
                <c:pt idx="141">
                  <c:v>154.02387464529258</c:v>
                </c:pt>
                <c:pt idx="142">
                  <c:v>155.2818857408808</c:v>
                </c:pt>
                <c:pt idx="143">
                  <c:v>156.4240994593209</c:v>
                </c:pt>
                <c:pt idx="144">
                  <c:v>156.55466881629235</c:v>
                </c:pt>
                <c:pt idx="145">
                  <c:v>158.03334414478644</c:v>
                </c:pt>
                <c:pt idx="146">
                  <c:v>158.92122674748364</c:v>
                </c:pt>
                <c:pt idx="147">
                  <c:v>159.92241033873444</c:v>
                </c:pt>
                <c:pt idx="148">
                  <c:v>160.70339142224893</c:v>
                </c:pt>
                <c:pt idx="149">
                  <c:v>161.31456091473572</c:v>
                </c:pt>
                <c:pt idx="150">
                  <c:v>161.68425808200516</c:v>
                </c:pt>
                <c:pt idx="151">
                  <c:v>162.0748600937404</c:v>
                </c:pt>
                <c:pt idx="152">
                  <c:v>162.80431838620669</c:v>
                </c:pt>
                <c:pt idx="153">
                  <c:v>163.67991783590523</c:v>
                </c:pt>
                <c:pt idx="154">
                  <c:v>164.728310565946</c:v>
                </c:pt>
                <c:pt idx="155">
                  <c:v>165.76451636991334</c:v>
                </c:pt>
                <c:pt idx="156">
                  <c:v>166.97688763213085</c:v>
                </c:pt>
                <c:pt idx="157">
                  <c:v>168.27923871575626</c:v>
                </c:pt>
                <c:pt idx="158">
                  <c:v>168.65593186100187</c:v>
                </c:pt>
                <c:pt idx="159">
                  <c:v>169.03773535388044</c:v>
                </c:pt>
                <c:pt idx="160">
                  <c:v>169.38500146687377</c:v>
                </c:pt>
                <c:pt idx="161">
                  <c:v>169.92300434416268</c:v>
                </c:pt>
                <c:pt idx="162">
                  <c:v>170.75402393116713</c:v>
                </c:pt>
                <c:pt idx="163">
                  <c:v>171.62967656074431</c:v>
                </c:pt>
                <c:pt idx="164">
                  <c:v>172.51467693783042</c:v>
                </c:pt>
                <c:pt idx="165">
                  <c:v>172.90921696276277</c:v>
                </c:pt>
                <c:pt idx="166">
                  <c:v>173.69961487012947</c:v>
                </c:pt>
                <c:pt idx="167">
                  <c:v>174.57989762625726</c:v>
                </c:pt>
                <c:pt idx="168">
                  <c:v>175.68728877694787</c:v>
                </c:pt>
                <c:pt idx="169">
                  <c:v>176.29439854200805</c:v>
                </c:pt>
                <c:pt idx="170">
                  <c:v>177.2304616282438</c:v>
                </c:pt>
                <c:pt idx="171">
                  <c:v>177.59210513042279</c:v>
                </c:pt>
                <c:pt idx="172">
                  <c:v>178.83121206681776</c:v>
                </c:pt>
                <c:pt idx="173">
                  <c:v>179.44158475613813</c:v>
                </c:pt>
                <c:pt idx="174">
                  <c:v>181.3807312125966</c:v>
                </c:pt>
                <c:pt idx="175">
                  <c:v>182.15559850874817</c:v>
                </c:pt>
                <c:pt idx="176">
                  <c:v>183.23114023904498</c:v>
                </c:pt>
                <c:pt idx="177">
                  <c:v>184.05428691572465</c:v>
                </c:pt>
                <c:pt idx="178">
                  <c:v>185.76057736885556</c:v>
                </c:pt>
                <c:pt idx="179">
                  <c:v>187.29607692568268</c:v>
                </c:pt>
                <c:pt idx="180">
                  <c:v>188.60879760665611</c:v>
                </c:pt>
                <c:pt idx="181">
                  <c:v>190.44846396701109</c:v>
                </c:pt>
                <c:pt idx="182">
                  <c:v>191.17177254869802</c:v>
                </c:pt>
                <c:pt idx="183">
                  <c:v>192.05850953015772</c:v>
                </c:pt>
                <c:pt idx="184">
                  <c:v>192.26954248506604</c:v>
                </c:pt>
                <c:pt idx="185">
                  <c:v>192.74436729157208</c:v>
                </c:pt>
                <c:pt idx="186">
                  <c:v>193.007017140508</c:v>
                </c:pt>
                <c:pt idx="187">
                  <c:v>193.4461210555173</c:v>
                </c:pt>
                <c:pt idx="188">
                  <c:v>193.39053189848363</c:v>
                </c:pt>
                <c:pt idx="189">
                  <c:v>193.84396080980645</c:v>
                </c:pt>
                <c:pt idx="190">
                  <c:v>193.57086259080037</c:v>
                </c:pt>
                <c:pt idx="191">
                  <c:v>194.16175190238724</c:v>
                </c:pt>
                <c:pt idx="192">
                  <c:v>193.66723947927218</c:v>
                </c:pt>
                <c:pt idx="193">
                  <c:v>193.6336170106249</c:v>
                </c:pt>
                <c:pt idx="194">
                  <c:v>193.57451589252312</c:v>
                </c:pt>
                <c:pt idx="195">
                  <c:v>194.64025406059849</c:v>
                </c:pt>
                <c:pt idx="196">
                  <c:v>195.88974855469397</c:v>
                </c:pt>
                <c:pt idx="197">
                  <c:v>195.53345282498853</c:v>
                </c:pt>
                <c:pt idx="198">
                  <c:v>195.24977122404246</c:v>
                </c:pt>
                <c:pt idx="199">
                  <c:v>195.45893000047855</c:v>
                </c:pt>
                <c:pt idx="200">
                  <c:v>196.60384448627315</c:v>
                </c:pt>
                <c:pt idx="201">
                  <c:v>197.54365301461632</c:v>
                </c:pt>
                <c:pt idx="202">
                  <c:v>198.73199660688113</c:v>
                </c:pt>
                <c:pt idx="203">
                  <c:v>199.16992449528698</c:v>
                </c:pt>
                <c:pt idx="204">
                  <c:v>200.18922808852989</c:v>
                </c:pt>
                <c:pt idx="205">
                  <c:v>200.83098304599142</c:v>
                </c:pt>
                <c:pt idx="206">
                  <c:v>201.76250492677704</c:v>
                </c:pt>
                <c:pt idx="207">
                  <c:v>202.49390882275299</c:v>
                </c:pt>
                <c:pt idx="208">
                  <c:v>202.760128638482</c:v>
                </c:pt>
                <c:pt idx="209">
                  <c:v>203.09439343323538</c:v>
                </c:pt>
                <c:pt idx="210">
                  <c:v>205.70623366329087</c:v>
                </c:pt>
                <c:pt idx="211">
                  <c:v>208.80512584283846</c:v>
                </c:pt>
                <c:pt idx="212">
                  <c:v>211.63354588259676</c:v>
                </c:pt>
                <c:pt idx="213">
                  <c:v>214.05954842139198</c:v>
                </c:pt>
                <c:pt idx="214">
                  <c:v>216.71403009994944</c:v>
                </c:pt>
                <c:pt idx="215">
                  <c:v>219.1452369811619</c:v>
                </c:pt>
                <c:pt idx="216">
                  <c:v>221.91778832805116</c:v>
                </c:pt>
                <c:pt idx="217">
                  <c:v>224.98857087406356</c:v>
                </c:pt>
                <c:pt idx="218">
                  <c:v>228.93534896523892</c:v>
                </c:pt>
                <c:pt idx="219">
                  <c:v>232.39370466819108</c:v>
                </c:pt>
                <c:pt idx="220">
                  <c:v>237.10124432927171</c:v>
                </c:pt>
                <c:pt idx="221">
                  <c:v>241.00868538940583</c:v>
                </c:pt>
                <c:pt idx="222">
                  <c:v>244.95124228210497</c:v>
                </c:pt>
                <c:pt idx="223">
                  <c:v>247.34860036176332</c:v>
                </c:pt>
                <c:pt idx="224">
                  <c:v>250.32560334892918</c:v>
                </c:pt>
                <c:pt idx="225">
                  <c:v>253.63092023506962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1F-4F3D-9219-151B1676D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04544"/>
        <c:axId val="82206080"/>
      </c:lineChart>
      <c:catAx>
        <c:axId val="821111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750" baseline="0">
                <a:latin typeface="Times New Roman" panose="02020603050405020304" pitchFamily="18" charset="0"/>
              </a:defRPr>
            </a:pPr>
            <a:endParaRPr lang="en-US"/>
          </a:p>
        </c:txPr>
        <c:crossAx val="82203008"/>
        <c:crosses val="autoZero"/>
        <c:auto val="1"/>
        <c:lblAlgn val="ctr"/>
        <c:lblOffset val="100"/>
        <c:tickLblSkip val="24"/>
        <c:tickMarkSkip val="12"/>
        <c:noMultiLvlLbl val="0"/>
      </c:catAx>
      <c:valAx>
        <c:axId val="82203008"/>
        <c:scaling>
          <c:orientation val="minMax"/>
          <c:max val="13"/>
          <c:min val="-3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2111104"/>
        <c:crosses val="autoZero"/>
        <c:crossBetween val="between"/>
        <c:majorUnit val="1.5"/>
      </c:valAx>
      <c:catAx>
        <c:axId val="82204544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82206080"/>
        <c:crosses val="autoZero"/>
        <c:auto val="1"/>
        <c:lblAlgn val="ctr"/>
        <c:lblOffset val="100"/>
        <c:noMultiLvlLbl val="0"/>
      </c:catAx>
      <c:valAx>
        <c:axId val="82206080"/>
        <c:scaling>
          <c:orientation val="minMax"/>
          <c:max val="260"/>
          <c:min val="60"/>
        </c:scaling>
        <c:delete val="0"/>
        <c:axPos val="r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imes New Roman" panose="02020603050405020304" pitchFamily="18" charset="0"/>
              </a:defRPr>
            </a:pPr>
            <a:endParaRPr lang="en-US"/>
          </a:p>
        </c:txPr>
        <c:crossAx val="82204544"/>
        <c:crosses val="max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2635365023828E-2"/>
          <c:y val="2.8252483716207397E-2"/>
          <c:w val="0.8323831048896646"/>
          <c:h val="0.87207385535141602"/>
        </c:manualLayout>
      </c:layout>
      <c:barChart>
        <c:barDir val="col"/>
        <c:grouping val="clustered"/>
        <c:varyColors val="0"/>
        <c:ser>
          <c:idx val="2"/>
          <c:order val="2"/>
          <c:invertIfNegative val="0"/>
          <c:cat>
            <c:numRef>
              <c:f>Milwaukee!$B$43:$B$268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Orange!$H$43:$H$268</c:f>
              <c:numCache>
                <c:formatCode>General</c:formatCode>
                <c:ptCount val="226"/>
                <c:pt idx="3" formatCode="0.0">
                  <c:v>10.44047619047619</c:v>
                </c:pt>
                <c:pt idx="4" formatCode="0.0">
                  <c:v>10.44047619047619</c:v>
                </c:pt>
                <c:pt idx="5" formatCode="0.0">
                  <c:v>10.44047619047619</c:v>
                </c:pt>
                <c:pt idx="6" formatCode="0.0">
                  <c:v>10.44047619047619</c:v>
                </c:pt>
                <c:pt idx="7" formatCode="0.0">
                  <c:v>10.44047619047619</c:v>
                </c:pt>
                <c:pt idx="15" formatCode="0.0">
                  <c:v>13.250684931506848</c:v>
                </c:pt>
                <c:pt idx="16" formatCode="0.0">
                  <c:v>13.250684931506848</c:v>
                </c:pt>
                <c:pt idx="17" formatCode="0.0">
                  <c:v>13.250684931506848</c:v>
                </c:pt>
                <c:pt idx="18" formatCode="0.0">
                  <c:v>13.250684931506848</c:v>
                </c:pt>
                <c:pt idx="19" formatCode="0.0">
                  <c:v>13.250684931506848</c:v>
                </c:pt>
                <c:pt idx="27" formatCode="0.0">
                  <c:v>10.371428571428572</c:v>
                </c:pt>
                <c:pt idx="28" formatCode="0.0">
                  <c:v>10.371428571428572</c:v>
                </c:pt>
                <c:pt idx="29" formatCode="0.0">
                  <c:v>10.371428571428572</c:v>
                </c:pt>
                <c:pt idx="30" formatCode="0.0">
                  <c:v>10.371428571428572</c:v>
                </c:pt>
                <c:pt idx="31" formatCode="0.0">
                  <c:v>10.371428571428572</c:v>
                </c:pt>
                <c:pt idx="39" formatCode="0.0">
                  <c:v>8.0555555555555554</c:v>
                </c:pt>
                <c:pt idx="40" formatCode="0.0">
                  <c:v>8.0555555555555554</c:v>
                </c:pt>
                <c:pt idx="41" formatCode="0.0">
                  <c:v>8.0555555555555554</c:v>
                </c:pt>
                <c:pt idx="42" formatCode="0.0">
                  <c:v>8.0555555555555554</c:v>
                </c:pt>
                <c:pt idx="43" formatCode="0.0">
                  <c:v>8.0555555555555554</c:v>
                </c:pt>
                <c:pt idx="51" formatCode="0.0">
                  <c:v>7.625</c:v>
                </c:pt>
                <c:pt idx="52" formatCode="0.0">
                  <c:v>7.625</c:v>
                </c:pt>
                <c:pt idx="53" formatCode="0.0">
                  <c:v>7.625</c:v>
                </c:pt>
                <c:pt idx="54" formatCode="0.0">
                  <c:v>7.625</c:v>
                </c:pt>
                <c:pt idx="55" formatCode="0.0">
                  <c:v>7.625</c:v>
                </c:pt>
                <c:pt idx="63" formatCode="0.0">
                  <c:v>9.0370370370370363</c:v>
                </c:pt>
                <c:pt idx="64" formatCode="0.0">
                  <c:v>9.0370370370370363</c:v>
                </c:pt>
                <c:pt idx="65" formatCode="0.0">
                  <c:v>9.0370370370370363</c:v>
                </c:pt>
                <c:pt idx="66" formatCode="0.0">
                  <c:v>9.0370370370370363</c:v>
                </c:pt>
                <c:pt idx="67" formatCode="0.0">
                  <c:v>9.0370370370370363</c:v>
                </c:pt>
                <c:pt idx="75" formatCode="0.0">
                  <c:v>6.333333333333333</c:v>
                </c:pt>
                <c:pt idx="76" formatCode="0.0">
                  <c:v>6.333333333333333</c:v>
                </c:pt>
                <c:pt idx="77" formatCode="0.0">
                  <c:v>6.333333333333333</c:v>
                </c:pt>
                <c:pt idx="78" formatCode="0.0">
                  <c:v>6.333333333333333</c:v>
                </c:pt>
                <c:pt idx="79" formatCode="0.0">
                  <c:v>6.333333333333333</c:v>
                </c:pt>
                <c:pt idx="87" formatCode="0.0">
                  <c:v>6</c:v>
                </c:pt>
                <c:pt idx="88" formatCode="0.0">
                  <c:v>6</c:v>
                </c:pt>
                <c:pt idx="89" formatCode="0.0">
                  <c:v>6</c:v>
                </c:pt>
                <c:pt idx="90" formatCode="0.0">
                  <c:v>6</c:v>
                </c:pt>
                <c:pt idx="91" formatCode="0.0">
                  <c:v>6</c:v>
                </c:pt>
                <c:pt idx="99" formatCode="0.0">
                  <c:v>7.083333333333333</c:v>
                </c:pt>
                <c:pt idx="100" formatCode="0.0">
                  <c:v>7.083333333333333</c:v>
                </c:pt>
                <c:pt idx="101" formatCode="0.0">
                  <c:v>7.083333333333333</c:v>
                </c:pt>
                <c:pt idx="102" formatCode="0.0">
                  <c:v>7.083333333333333</c:v>
                </c:pt>
                <c:pt idx="103" formatCode="0.0">
                  <c:v>7.083333333333333</c:v>
                </c:pt>
                <c:pt idx="111" formatCode="0.0">
                  <c:v>4.9576271186440675</c:v>
                </c:pt>
                <c:pt idx="112" formatCode="0.0">
                  <c:v>4.9576271186440675</c:v>
                </c:pt>
                <c:pt idx="113" formatCode="0.0">
                  <c:v>4.9576271186440675</c:v>
                </c:pt>
                <c:pt idx="114" formatCode="0.0">
                  <c:v>4.9576271186440675</c:v>
                </c:pt>
                <c:pt idx="115" formatCode="0.0">
                  <c:v>4.9576271186440675</c:v>
                </c:pt>
                <c:pt idx="123" formatCode="0.0">
                  <c:v>5.375</c:v>
                </c:pt>
                <c:pt idx="124" formatCode="0.0">
                  <c:v>5.375</c:v>
                </c:pt>
                <c:pt idx="125" formatCode="0.0">
                  <c:v>5.375</c:v>
                </c:pt>
                <c:pt idx="126" formatCode="0.0">
                  <c:v>5.375</c:v>
                </c:pt>
                <c:pt idx="127" formatCode="0.0">
                  <c:v>5.375</c:v>
                </c:pt>
                <c:pt idx="135" formatCode="0.0">
                  <c:v>7.418181818181818</c:v>
                </c:pt>
                <c:pt idx="136" formatCode="0.0">
                  <c:v>7.418181818181818</c:v>
                </c:pt>
                <c:pt idx="137" formatCode="0.0">
                  <c:v>7.418181818181818</c:v>
                </c:pt>
                <c:pt idx="138" formatCode="0.0">
                  <c:v>7.418181818181818</c:v>
                </c:pt>
                <c:pt idx="139" formatCode="0.0">
                  <c:v>7.418181818181818</c:v>
                </c:pt>
                <c:pt idx="147" formatCode="0.0">
                  <c:v>7.0534883720930237</c:v>
                </c:pt>
                <c:pt idx="148" formatCode="0.0">
                  <c:v>7.0534883720930237</c:v>
                </c:pt>
                <c:pt idx="149" formatCode="0.0">
                  <c:v>7.0534883720930237</c:v>
                </c:pt>
                <c:pt idx="150" formatCode="0.0">
                  <c:v>7.0534883720930237</c:v>
                </c:pt>
                <c:pt idx="151" formatCode="0.0">
                  <c:v>7.0534883720930237</c:v>
                </c:pt>
                <c:pt idx="159" formatCode="0.0">
                  <c:v>6.0454545454545459</c:v>
                </c:pt>
                <c:pt idx="160" formatCode="0.0">
                  <c:v>6.0454545454545459</c:v>
                </c:pt>
                <c:pt idx="161" formatCode="0.0">
                  <c:v>6.0454545454545459</c:v>
                </c:pt>
                <c:pt idx="162" formatCode="0.0">
                  <c:v>6.0454545454545459</c:v>
                </c:pt>
                <c:pt idx="163" formatCode="0.0">
                  <c:v>6.0454545454545459</c:v>
                </c:pt>
                <c:pt idx="171" formatCode="0.0">
                  <c:v>6.4029850746268657</c:v>
                </c:pt>
                <c:pt idx="172" formatCode="0.0">
                  <c:v>6.4029850746268657</c:v>
                </c:pt>
                <c:pt idx="173" formatCode="0.0">
                  <c:v>6.4029850746268657</c:v>
                </c:pt>
                <c:pt idx="174" formatCode="0.0">
                  <c:v>6.4029850746268657</c:v>
                </c:pt>
                <c:pt idx="175" formatCode="0.0">
                  <c:v>6.4029850746268657</c:v>
                </c:pt>
                <c:pt idx="183" formatCode="0.0">
                  <c:v>3.6097560975609757</c:v>
                </c:pt>
                <c:pt idx="184" formatCode="0.0">
                  <c:v>3.6097560975609757</c:v>
                </c:pt>
                <c:pt idx="185" formatCode="0.0">
                  <c:v>3.6097560975609757</c:v>
                </c:pt>
                <c:pt idx="186" formatCode="0.0">
                  <c:v>3.6097560975609757</c:v>
                </c:pt>
                <c:pt idx="187" formatCode="0.0">
                  <c:v>3.6097560975609757</c:v>
                </c:pt>
                <c:pt idx="195" formatCode="0.0">
                  <c:v>4.84</c:v>
                </c:pt>
                <c:pt idx="196" formatCode="0.0">
                  <c:v>4.84</c:v>
                </c:pt>
                <c:pt idx="197" formatCode="0.0">
                  <c:v>4.84</c:v>
                </c:pt>
                <c:pt idx="198" formatCode="0.0">
                  <c:v>4.84</c:v>
                </c:pt>
                <c:pt idx="199" formatCode="0.0">
                  <c:v>4.84</c:v>
                </c:pt>
                <c:pt idx="207" formatCode="0.0">
                  <c:v>4.5862068965517242</c:v>
                </c:pt>
                <c:pt idx="208" formatCode="0.0">
                  <c:v>4.5862068965517242</c:v>
                </c:pt>
                <c:pt idx="209" formatCode="0.0">
                  <c:v>4.5862068965517242</c:v>
                </c:pt>
                <c:pt idx="210" formatCode="0.0">
                  <c:v>4.5862068965517242</c:v>
                </c:pt>
                <c:pt idx="211" formatCode="0.0">
                  <c:v>4.5862068965517242</c:v>
                </c:pt>
                <c:pt idx="219" formatCode="0.0">
                  <c:v>4.5</c:v>
                </c:pt>
                <c:pt idx="220" formatCode="0.0">
                  <c:v>4.5</c:v>
                </c:pt>
                <c:pt idx="221" formatCode="0.0">
                  <c:v>4.5</c:v>
                </c:pt>
                <c:pt idx="222" formatCode="0.0">
                  <c:v>4.5</c:v>
                </c:pt>
                <c:pt idx="223" formatCode="0.0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8D-45A7-8587-2830F15B3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8674304"/>
        <c:axId val="82097280"/>
      </c:barChar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Milwaukee!$B$43:$B$268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Orange!$E$43:$E$268</c:f>
              <c:numCache>
                <c:formatCode>0</c:formatCode>
                <c:ptCount val="226"/>
                <c:pt idx="0">
                  <c:v>100</c:v>
                </c:pt>
                <c:pt idx="1">
                  <c:v>100.81931099195782</c:v>
                </c:pt>
                <c:pt idx="2">
                  <c:v>101.5809197293748</c:v>
                </c:pt>
                <c:pt idx="3">
                  <c:v>102.27828168444984</c:v>
                </c:pt>
                <c:pt idx="4">
                  <c:v>103.01002086917603</c:v>
                </c:pt>
                <c:pt idx="5">
                  <c:v>103.66320028626932</c:v>
                </c:pt>
                <c:pt idx="6">
                  <c:v>104.71598043167964</c:v>
                </c:pt>
                <c:pt idx="7">
                  <c:v>105.95931059577248</c:v>
                </c:pt>
                <c:pt idx="8">
                  <c:v>107.50449896950347</c:v>
                </c:pt>
                <c:pt idx="9">
                  <c:v>109.00331292812768</c:v>
                </c:pt>
                <c:pt idx="10">
                  <c:v>110.64060052162934</c:v>
                </c:pt>
                <c:pt idx="11">
                  <c:v>112.35905481178141</c:v>
                </c:pt>
                <c:pt idx="12">
                  <c:v>114.00292165847037</c:v>
                </c:pt>
                <c:pt idx="13">
                  <c:v>115.67923671798475</c:v>
                </c:pt>
                <c:pt idx="14">
                  <c:v>117.80723504408192</c:v>
                </c:pt>
                <c:pt idx="15">
                  <c:v>119.89476355245779</c:v>
                </c:pt>
                <c:pt idx="16">
                  <c:v>122.02113375142622</c:v>
                </c:pt>
                <c:pt idx="17">
                  <c:v>124.31524080475383</c:v>
                </c:pt>
                <c:pt idx="18">
                  <c:v>126.18219077225893</c:v>
                </c:pt>
                <c:pt idx="19">
                  <c:v>127.57523621479348</c:v>
                </c:pt>
                <c:pt idx="20">
                  <c:v>128.95816115352858</c:v>
                </c:pt>
                <c:pt idx="21">
                  <c:v>130.29664765600685</c:v>
                </c:pt>
                <c:pt idx="22">
                  <c:v>131.71740411748166</c:v>
                </c:pt>
                <c:pt idx="23">
                  <c:v>133.29392136946043</c:v>
                </c:pt>
                <c:pt idx="24">
                  <c:v>135.2708718852854</c:v>
                </c:pt>
                <c:pt idx="25">
                  <c:v>137.47751110413267</c:v>
                </c:pt>
                <c:pt idx="26">
                  <c:v>139.91109121812687</c:v>
                </c:pt>
                <c:pt idx="27">
                  <c:v>141.68345154450083</c:v>
                </c:pt>
                <c:pt idx="28">
                  <c:v>143.25130111086574</c:v>
                </c:pt>
                <c:pt idx="29">
                  <c:v>144.73887628623723</c:v>
                </c:pt>
                <c:pt idx="30">
                  <c:v>146.1653901457137</c:v>
                </c:pt>
                <c:pt idx="31">
                  <c:v>147.58403638727498</c:v>
                </c:pt>
                <c:pt idx="32">
                  <c:v>149.42859356633465</c:v>
                </c:pt>
                <c:pt idx="33">
                  <c:v>151.15768277717697</c:v>
                </c:pt>
                <c:pt idx="34">
                  <c:v>152.88327404838287</c:v>
                </c:pt>
                <c:pt idx="35">
                  <c:v>154.43987707191391</c:v>
                </c:pt>
                <c:pt idx="36">
                  <c:v>155.61504298939903</c:v>
                </c:pt>
                <c:pt idx="37">
                  <c:v>156.84185123143141</c:v>
                </c:pt>
                <c:pt idx="38">
                  <c:v>157.42490912398469</c:v>
                </c:pt>
                <c:pt idx="39">
                  <c:v>157.72370002166701</c:v>
                </c:pt>
                <c:pt idx="40">
                  <c:v>157.54261286785786</c:v>
                </c:pt>
                <c:pt idx="41">
                  <c:v>156.88012542693275</c:v>
                </c:pt>
                <c:pt idx="42">
                  <c:v>156.09395854229967</c:v>
                </c:pt>
                <c:pt idx="43">
                  <c:v>155.19048302254026</c:v>
                </c:pt>
                <c:pt idx="44">
                  <c:v>154.89577488871385</c:v>
                </c:pt>
                <c:pt idx="45">
                  <c:v>154.85519861356175</c:v>
                </c:pt>
                <c:pt idx="46">
                  <c:v>154.92704794029302</c:v>
                </c:pt>
                <c:pt idx="47">
                  <c:v>154.70548403397754</c:v>
                </c:pt>
                <c:pt idx="48">
                  <c:v>154.8309864755781</c:v>
                </c:pt>
                <c:pt idx="49">
                  <c:v>154.98845600378039</c:v>
                </c:pt>
                <c:pt idx="50">
                  <c:v>154.92298367898775</c:v>
                </c:pt>
                <c:pt idx="51">
                  <c:v>153.89519805645739</c:v>
                </c:pt>
                <c:pt idx="52">
                  <c:v>152.423932627515</c:v>
                </c:pt>
                <c:pt idx="53">
                  <c:v>150.70472095387791</c:v>
                </c:pt>
                <c:pt idx="54">
                  <c:v>149.0665259047334</c:v>
                </c:pt>
                <c:pt idx="55">
                  <c:v>147.32064289985513</c:v>
                </c:pt>
                <c:pt idx="56">
                  <c:v>146.04664548236113</c:v>
                </c:pt>
                <c:pt idx="57">
                  <c:v>144.34800382587798</c:v>
                </c:pt>
                <c:pt idx="58">
                  <c:v>141.91449517398655</c:v>
                </c:pt>
                <c:pt idx="59">
                  <c:v>139.57889944720694</c:v>
                </c:pt>
                <c:pt idx="60">
                  <c:v>137.26122965185607</c:v>
                </c:pt>
                <c:pt idx="61">
                  <c:v>134.25870016916417</c:v>
                </c:pt>
                <c:pt idx="62">
                  <c:v>131.5867351236879</c:v>
                </c:pt>
                <c:pt idx="63">
                  <c:v>129.2347540263211</c:v>
                </c:pt>
                <c:pt idx="64">
                  <c:v>126.89270310604851</c:v>
                </c:pt>
                <c:pt idx="65">
                  <c:v>125.1102814743375</c:v>
                </c:pt>
                <c:pt idx="66">
                  <c:v>122.86843988500419</c:v>
                </c:pt>
                <c:pt idx="67">
                  <c:v>120.95541782031249</c:v>
                </c:pt>
                <c:pt idx="68">
                  <c:v>118.70375449899227</c:v>
                </c:pt>
                <c:pt idx="69">
                  <c:v>116.64139616462069</c:v>
                </c:pt>
                <c:pt idx="70">
                  <c:v>114.7352052190957</c:v>
                </c:pt>
                <c:pt idx="71">
                  <c:v>112.79231797072026</c:v>
                </c:pt>
                <c:pt idx="72">
                  <c:v>110.70564384291205</c:v>
                </c:pt>
                <c:pt idx="73">
                  <c:v>109.19405134217344</c:v>
                </c:pt>
                <c:pt idx="74">
                  <c:v>107.32236624654404</c:v>
                </c:pt>
                <c:pt idx="75">
                  <c:v>106.26001920809412</c:v>
                </c:pt>
                <c:pt idx="76">
                  <c:v>105.71796587365094</c:v>
                </c:pt>
                <c:pt idx="77">
                  <c:v>106.16269808647043</c:v>
                </c:pt>
                <c:pt idx="78">
                  <c:v>106.97282813101654</c:v>
                </c:pt>
                <c:pt idx="79">
                  <c:v>107.91398318607976</c:v>
                </c:pt>
                <c:pt idx="80">
                  <c:v>108.48857899709539</c:v>
                </c:pt>
                <c:pt idx="81">
                  <c:v>109.0488737003233</c:v>
                </c:pt>
                <c:pt idx="82">
                  <c:v>109.53857084503294</c:v>
                </c:pt>
                <c:pt idx="83">
                  <c:v>110.17312770434462</c:v>
                </c:pt>
                <c:pt idx="84">
                  <c:v>110.83819793713423</c:v>
                </c:pt>
                <c:pt idx="85">
                  <c:v>111.03182536338809</c:v>
                </c:pt>
                <c:pt idx="86">
                  <c:v>110.81928409267307</c:v>
                </c:pt>
                <c:pt idx="87">
                  <c:v>111.23229070493032</c:v>
                </c:pt>
                <c:pt idx="88">
                  <c:v>111.39933694566567</c:v>
                </c:pt>
                <c:pt idx="89">
                  <c:v>111.33301824839121</c:v>
                </c:pt>
                <c:pt idx="90">
                  <c:v>111.03563965038387</c:v>
                </c:pt>
                <c:pt idx="91">
                  <c:v>110.40046641023027</c:v>
                </c:pt>
                <c:pt idx="92">
                  <c:v>109.88851189435817</c:v>
                </c:pt>
                <c:pt idx="93">
                  <c:v>109.23372948844174</c:v>
                </c:pt>
                <c:pt idx="94">
                  <c:v>109.10953367759471</c:v>
                </c:pt>
                <c:pt idx="95">
                  <c:v>108.86671088926801</c:v>
                </c:pt>
                <c:pt idx="96">
                  <c:v>108.57231912559919</c:v>
                </c:pt>
                <c:pt idx="97">
                  <c:v>108.06058420500024</c:v>
                </c:pt>
                <c:pt idx="98">
                  <c:v>107.06448525052382</c:v>
                </c:pt>
                <c:pt idx="99">
                  <c:v>107.2039563401257</c:v>
                </c:pt>
                <c:pt idx="100">
                  <c:v>106.99707713044941</c:v>
                </c:pt>
                <c:pt idx="101">
                  <c:v>106.86139037491785</c:v>
                </c:pt>
                <c:pt idx="102">
                  <c:v>106.82266200828406</c:v>
                </c:pt>
                <c:pt idx="103">
                  <c:v>106.59124790513894</c:v>
                </c:pt>
                <c:pt idx="104">
                  <c:v>106.23571678245536</c:v>
                </c:pt>
                <c:pt idx="105">
                  <c:v>105.65302673365325</c:v>
                </c:pt>
                <c:pt idx="106">
                  <c:v>105.05518814606438</c:v>
                </c:pt>
                <c:pt idx="107">
                  <c:v>104.52715522657276</c:v>
                </c:pt>
                <c:pt idx="108">
                  <c:v>104.25506937654396</c:v>
                </c:pt>
                <c:pt idx="109">
                  <c:v>104.01999212507049</c:v>
                </c:pt>
                <c:pt idx="110">
                  <c:v>103.76957143803682</c:v>
                </c:pt>
                <c:pt idx="111">
                  <c:v>104.61028499426727</c:v>
                </c:pt>
                <c:pt idx="112">
                  <c:v>105.68908134430643</c:v>
                </c:pt>
                <c:pt idx="113">
                  <c:v>106.75806880145711</c:v>
                </c:pt>
                <c:pt idx="114">
                  <c:v>107.39812039464374</c:v>
                </c:pt>
                <c:pt idx="115">
                  <c:v>108.05044531115581</c:v>
                </c:pt>
                <c:pt idx="116">
                  <c:v>108.66706454422643</c:v>
                </c:pt>
                <c:pt idx="117">
                  <c:v>109.350949923549</c:v>
                </c:pt>
                <c:pt idx="118">
                  <c:v>110.00181267284097</c:v>
                </c:pt>
                <c:pt idx="119">
                  <c:v>110.98838068400461</c:v>
                </c:pt>
                <c:pt idx="120">
                  <c:v>111.8253188077875</c:v>
                </c:pt>
                <c:pt idx="121">
                  <c:v>112.79201072268201</c:v>
                </c:pt>
                <c:pt idx="122">
                  <c:v>113.91164486256038</c:v>
                </c:pt>
                <c:pt idx="123">
                  <c:v>116.16511209666116</c:v>
                </c:pt>
                <c:pt idx="124">
                  <c:v>117.7965742257054</c:v>
                </c:pt>
                <c:pt idx="125">
                  <c:v>119.21035353811502</c:v>
                </c:pt>
                <c:pt idx="126">
                  <c:v>120.59807572816889</c:v>
                </c:pt>
                <c:pt idx="127">
                  <c:v>122.04945826532874</c:v>
                </c:pt>
                <c:pt idx="128">
                  <c:v>123.34541093527515</c:v>
                </c:pt>
                <c:pt idx="129">
                  <c:v>124.47261295914667</c:v>
                </c:pt>
                <c:pt idx="130">
                  <c:v>125.4134807992471</c:v>
                </c:pt>
                <c:pt idx="131">
                  <c:v>126.09752479611542</c:v>
                </c:pt>
                <c:pt idx="132">
                  <c:v>126.8638627582809</c:v>
                </c:pt>
                <c:pt idx="133">
                  <c:v>127.3398691264338</c:v>
                </c:pt>
                <c:pt idx="134">
                  <c:v>127.90517990491006</c:v>
                </c:pt>
                <c:pt idx="135">
                  <c:v>128.39014849694195</c:v>
                </c:pt>
                <c:pt idx="136">
                  <c:v>128.58261846099731</c:v>
                </c:pt>
                <c:pt idx="137">
                  <c:v>128.85652192461504</c:v>
                </c:pt>
                <c:pt idx="138">
                  <c:v>128.94319667106217</c:v>
                </c:pt>
                <c:pt idx="139">
                  <c:v>129.12458489014054</c:v>
                </c:pt>
                <c:pt idx="140">
                  <c:v>129.44368551338394</c:v>
                </c:pt>
                <c:pt idx="141">
                  <c:v>130.07861690517331</c:v>
                </c:pt>
                <c:pt idx="142">
                  <c:v>130.60910761110577</c:v>
                </c:pt>
                <c:pt idx="143">
                  <c:v>131.36910121236781</c:v>
                </c:pt>
                <c:pt idx="144">
                  <c:v>131.98418739233477</c:v>
                </c:pt>
                <c:pt idx="145">
                  <c:v>132.911720446278</c:v>
                </c:pt>
                <c:pt idx="146">
                  <c:v>133.32748824155988</c:v>
                </c:pt>
                <c:pt idx="147">
                  <c:v>133.89047252560195</c:v>
                </c:pt>
                <c:pt idx="148">
                  <c:v>134.29843642236062</c:v>
                </c:pt>
                <c:pt idx="149">
                  <c:v>134.67458781667077</c:v>
                </c:pt>
                <c:pt idx="150">
                  <c:v>135.00356822395096</c:v>
                </c:pt>
                <c:pt idx="151">
                  <c:v>135.40189444886821</c:v>
                </c:pt>
                <c:pt idx="152">
                  <c:v>135.97553327567954</c:v>
                </c:pt>
                <c:pt idx="153">
                  <c:v>136.57327443472184</c:v>
                </c:pt>
                <c:pt idx="154">
                  <c:v>137.31194598491811</c:v>
                </c:pt>
                <c:pt idx="155">
                  <c:v>137.77867116648218</c:v>
                </c:pt>
                <c:pt idx="156">
                  <c:v>138.35743757100906</c:v>
                </c:pt>
                <c:pt idx="157">
                  <c:v>138.72582494988472</c:v>
                </c:pt>
                <c:pt idx="158">
                  <c:v>139.26494227542406</c:v>
                </c:pt>
                <c:pt idx="159">
                  <c:v>139.86533152389245</c:v>
                </c:pt>
                <c:pt idx="160">
                  <c:v>140.12543316737847</c:v>
                </c:pt>
                <c:pt idx="161">
                  <c:v>140.54095389140338</c:v>
                </c:pt>
                <c:pt idx="162">
                  <c:v>140.96409219644698</c:v>
                </c:pt>
                <c:pt idx="163">
                  <c:v>141.5208369502557</c:v>
                </c:pt>
                <c:pt idx="164">
                  <c:v>141.95712547813255</c:v>
                </c:pt>
                <c:pt idx="165">
                  <c:v>142.38887690197097</c:v>
                </c:pt>
                <c:pt idx="166">
                  <c:v>143.27006601653773</c:v>
                </c:pt>
                <c:pt idx="167">
                  <c:v>144.17049724907486</c:v>
                </c:pt>
                <c:pt idx="168">
                  <c:v>145.19266016079638</c:v>
                </c:pt>
                <c:pt idx="169">
                  <c:v>145.63282515597729</c:v>
                </c:pt>
                <c:pt idx="170">
                  <c:v>146.12651037199427</c:v>
                </c:pt>
                <c:pt idx="171">
                  <c:v>146.50864622308865</c:v>
                </c:pt>
                <c:pt idx="172">
                  <c:v>147.06619601984337</c:v>
                </c:pt>
                <c:pt idx="173">
                  <c:v>147.55741343422403</c:v>
                </c:pt>
                <c:pt idx="174">
                  <c:v>148.466519799856</c:v>
                </c:pt>
                <c:pt idx="175">
                  <c:v>149.20429346949379</c:v>
                </c:pt>
                <c:pt idx="176">
                  <c:v>150.13349211558119</c:v>
                </c:pt>
                <c:pt idx="177">
                  <c:v>150.86778439383744</c:v>
                </c:pt>
                <c:pt idx="178">
                  <c:v>151.84049242886161</c:v>
                </c:pt>
                <c:pt idx="179">
                  <c:v>152.61913318334302</c:v>
                </c:pt>
                <c:pt idx="180">
                  <c:v>153.65097855857482</c:v>
                </c:pt>
                <c:pt idx="181">
                  <c:v>154.69717579012126</c:v>
                </c:pt>
                <c:pt idx="182">
                  <c:v>155.25062653552752</c:v>
                </c:pt>
                <c:pt idx="183">
                  <c:v>155.59805185711602</c:v>
                </c:pt>
                <c:pt idx="184">
                  <c:v>155.96171553360608</c:v>
                </c:pt>
                <c:pt idx="185">
                  <c:v>156.43687065643067</c:v>
                </c:pt>
                <c:pt idx="186">
                  <c:v>156.74517319647165</c:v>
                </c:pt>
                <c:pt idx="187">
                  <c:v>157.15898723412872</c:v>
                </c:pt>
                <c:pt idx="188">
                  <c:v>157.46695246159982</c:v>
                </c:pt>
                <c:pt idx="189">
                  <c:v>157.75701092555082</c:v>
                </c:pt>
                <c:pt idx="190">
                  <c:v>157.85160561871186</c:v>
                </c:pt>
                <c:pt idx="191">
                  <c:v>157.97493932667703</c:v>
                </c:pt>
                <c:pt idx="192">
                  <c:v>158.03747605641769</c:v>
                </c:pt>
                <c:pt idx="193">
                  <c:v>158.21651109325077</c:v>
                </c:pt>
                <c:pt idx="194">
                  <c:v>158.39005517384336</c:v>
                </c:pt>
                <c:pt idx="195">
                  <c:v>158.87160850297252</c:v>
                </c:pt>
                <c:pt idx="196">
                  <c:v>159.23824450539288</c:v>
                </c:pt>
                <c:pt idx="197">
                  <c:v>159.41827326224322</c:v>
                </c:pt>
                <c:pt idx="198">
                  <c:v>159.44505516427117</c:v>
                </c:pt>
                <c:pt idx="199">
                  <c:v>159.73725908337127</c:v>
                </c:pt>
                <c:pt idx="200">
                  <c:v>159.95719610363196</c:v>
                </c:pt>
                <c:pt idx="201">
                  <c:v>160.36671693211639</c:v>
                </c:pt>
                <c:pt idx="202">
                  <c:v>160.93772378220879</c:v>
                </c:pt>
                <c:pt idx="203">
                  <c:v>161.56765505517319</c:v>
                </c:pt>
                <c:pt idx="204">
                  <c:v>162.08669933012786</c:v>
                </c:pt>
                <c:pt idx="205">
                  <c:v>162.83257400946249</c:v>
                </c:pt>
                <c:pt idx="206">
                  <c:v>163.61371426933172</c:v>
                </c:pt>
                <c:pt idx="207">
                  <c:v>163.95290731082227</c:v>
                </c:pt>
                <c:pt idx="208">
                  <c:v>163.93467880105229</c:v>
                </c:pt>
                <c:pt idx="209">
                  <c:v>163.97227883238173</c:v>
                </c:pt>
                <c:pt idx="210">
                  <c:v>165.31870405711732</c:v>
                </c:pt>
                <c:pt idx="211">
                  <c:v>167.73963404513216</c:v>
                </c:pt>
                <c:pt idx="212">
                  <c:v>170.19199119886397</c:v>
                </c:pt>
                <c:pt idx="213">
                  <c:v>172.74466507954801</c:v>
                </c:pt>
                <c:pt idx="214">
                  <c:v>175.25751812708694</c:v>
                </c:pt>
                <c:pt idx="215">
                  <c:v>177.52795916223627</c:v>
                </c:pt>
                <c:pt idx="216">
                  <c:v>179.85400006818472</c:v>
                </c:pt>
                <c:pt idx="217">
                  <c:v>182.12295510560244</c:v>
                </c:pt>
                <c:pt idx="218">
                  <c:v>185.09689087633902</c:v>
                </c:pt>
                <c:pt idx="219">
                  <c:v>188.15947891178652</c:v>
                </c:pt>
                <c:pt idx="220">
                  <c:v>191.43025216956983</c:v>
                </c:pt>
                <c:pt idx="221">
                  <c:v>194.5885532912265</c:v>
                </c:pt>
                <c:pt idx="222">
                  <c:v>197.12664701981342</c:v>
                </c:pt>
                <c:pt idx="223">
                  <c:v>199.01105007383489</c:v>
                </c:pt>
                <c:pt idx="224">
                  <c:v>200.61859546447707</c:v>
                </c:pt>
                <c:pt idx="225">
                  <c:v>202.20475246681769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8D-45A7-8587-2830F15B39A2}"/>
            </c:ext>
          </c:extLst>
        </c:ser>
        <c:ser>
          <c:idx val="1"/>
          <c:order val="1"/>
          <c:marker>
            <c:symbol val="none"/>
          </c:marker>
          <c:cat>
            <c:numRef>
              <c:f>Milwaukee!$B$43:$B$268</c:f>
              <c:numCache>
                <c:formatCode>0</c:formatCode>
                <c:ptCount val="226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  <c:pt idx="120">
                  <c:v>2013</c:v>
                </c:pt>
                <c:pt idx="132">
                  <c:v>2014</c:v>
                </c:pt>
                <c:pt idx="144">
                  <c:v>2015</c:v>
                </c:pt>
                <c:pt idx="156">
                  <c:v>2016</c:v>
                </c:pt>
                <c:pt idx="168">
                  <c:v>2017</c:v>
                </c:pt>
                <c:pt idx="180">
                  <c:v>2018</c:v>
                </c:pt>
                <c:pt idx="192">
                  <c:v>2019</c:v>
                </c:pt>
                <c:pt idx="204">
                  <c:v>2020</c:v>
                </c:pt>
                <c:pt idx="216">
                  <c:v>2021</c:v>
                </c:pt>
              </c:numCache>
            </c:numRef>
          </c:cat>
          <c:val>
            <c:numRef>
              <c:f>Orange!$F$43:$F$268</c:f>
              <c:numCache>
                <c:formatCode>0</c:formatCode>
                <c:ptCount val="226"/>
                <c:pt idx="0">
                  <c:v>100</c:v>
                </c:pt>
                <c:pt idx="1">
                  <c:v>101.06780743114719</c:v>
                </c:pt>
                <c:pt idx="2">
                  <c:v>102.14702320303437</c:v>
                </c:pt>
                <c:pt idx="3">
                  <c:v>103.24739927972439</c:v>
                </c:pt>
                <c:pt idx="4">
                  <c:v>104.48424017599281</c:v>
                </c:pt>
                <c:pt idx="5">
                  <c:v>105.70178084716397</c:v>
                </c:pt>
                <c:pt idx="6">
                  <c:v>107.72799706498174</c:v>
                </c:pt>
                <c:pt idx="7">
                  <c:v>109.84702324481303</c:v>
                </c:pt>
                <c:pt idx="8">
                  <c:v>112.23709626949837</c:v>
                </c:pt>
                <c:pt idx="9">
                  <c:v>114.61660271955445</c:v>
                </c:pt>
                <c:pt idx="10">
                  <c:v>117.15555900369824</c:v>
                </c:pt>
                <c:pt idx="11">
                  <c:v>119.91883082696255</c:v>
                </c:pt>
                <c:pt idx="12">
                  <c:v>122.6557845819012</c:v>
                </c:pt>
                <c:pt idx="13">
                  <c:v>125.49703878627578</c:v>
                </c:pt>
                <c:pt idx="14">
                  <c:v>129.52559889870986</c:v>
                </c:pt>
                <c:pt idx="15">
                  <c:v>133.44567859016138</c:v>
                </c:pt>
                <c:pt idx="16">
                  <c:v>137.03908892188232</c:v>
                </c:pt>
                <c:pt idx="17">
                  <c:v>140.84067793086271</c:v>
                </c:pt>
                <c:pt idx="18">
                  <c:v>143.59780656978836</c:v>
                </c:pt>
                <c:pt idx="19">
                  <c:v>144.86839231134192</c:v>
                </c:pt>
                <c:pt idx="20">
                  <c:v>145.94464458676265</c:v>
                </c:pt>
                <c:pt idx="21">
                  <c:v>146.7342675101527</c:v>
                </c:pt>
                <c:pt idx="22">
                  <c:v>148.21184980636866</c:v>
                </c:pt>
                <c:pt idx="23">
                  <c:v>149.65732584575858</c:v>
                </c:pt>
                <c:pt idx="24">
                  <c:v>151.95039915941052</c:v>
                </c:pt>
                <c:pt idx="25">
                  <c:v>154.51364827318545</c:v>
                </c:pt>
                <c:pt idx="26">
                  <c:v>157.62823863732078</c:v>
                </c:pt>
                <c:pt idx="27">
                  <c:v>160.16449912475957</c:v>
                </c:pt>
                <c:pt idx="28">
                  <c:v>162.67690321581853</c:v>
                </c:pt>
                <c:pt idx="29">
                  <c:v>165.06306856616612</c:v>
                </c:pt>
                <c:pt idx="30">
                  <c:v>167.58737214713634</c:v>
                </c:pt>
                <c:pt idx="31">
                  <c:v>170.34632561228443</c:v>
                </c:pt>
                <c:pt idx="32">
                  <c:v>173.47304065189667</c:v>
                </c:pt>
                <c:pt idx="33">
                  <c:v>176.83637197408203</c:v>
                </c:pt>
                <c:pt idx="34">
                  <c:v>179.52587608854205</c:v>
                </c:pt>
                <c:pt idx="35">
                  <c:v>182.10274596914186</c:v>
                </c:pt>
                <c:pt idx="36">
                  <c:v>184.01674143875627</c:v>
                </c:pt>
                <c:pt idx="37">
                  <c:v>186.09217839212329</c:v>
                </c:pt>
                <c:pt idx="38">
                  <c:v>186.67579204105502</c:v>
                </c:pt>
                <c:pt idx="39">
                  <c:v>187.36529614252979</c:v>
                </c:pt>
                <c:pt idx="40">
                  <c:v>187.25645665225235</c:v>
                </c:pt>
                <c:pt idx="41">
                  <c:v>186.76756941336595</c:v>
                </c:pt>
                <c:pt idx="42">
                  <c:v>186.2707232089447</c:v>
                </c:pt>
                <c:pt idx="43">
                  <c:v>185.64891403989537</c:v>
                </c:pt>
                <c:pt idx="44">
                  <c:v>185.54408399773209</c:v>
                </c:pt>
                <c:pt idx="45">
                  <c:v>185.9305538356061</c:v>
                </c:pt>
                <c:pt idx="46">
                  <c:v>186.5506004270548</c:v>
                </c:pt>
                <c:pt idx="47">
                  <c:v>185.46640539570109</c:v>
                </c:pt>
                <c:pt idx="48">
                  <c:v>185.79787470296779</c:v>
                </c:pt>
                <c:pt idx="49">
                  <c:v>185.33952284840055</c:v>
                </c:pt>
                <c:pt idx="50">
                  <c:v>184.3864580128984</c:v>
                </c:pt>
                <c:pt idx="51">
                  <c:v>182.79599045715111</c:v>
                </c:pt>
                <c:pt idx="52">
                  <c:v>181.29702257735843</c:v>
                </c:pt>
                <c:pt idx="53">
                  <c:v>179.29240329020436</c:v>
                </c:pt>
                <c:pt idx="54">
                  <c:v>177.34804091474544</c:v>
                </c:pt>
                <c:pt idx="55">
                  <c:v>174.85040621620084</c:v>
                </c:pt>
                <c:pt idx="56">
                  <c:v>172.41528513667575</c:v>
                </c:pt>
                <c:pt idx="57">
                  <c:v>169.47000096870428</c:v>
                </c:pt>
                <c:pt idx="58">
                  <c:v>164.13664453145199</c:v>
                </c:pt>
                <c:pt idx="59">
                  <c:v>159.93828084878237</c:v>
                </c:pt>
                <c:pt idx="60">
                  <c:v>155.13423758943875</c:v>
                </c:pt>
                <c:pt idx="61">
                  <c:v>149.41229802025694</c:v>
                </c:pt>
                <c:pt idx="62">
                  <c:v>144.47911670509535</c:v>
                </c:pt>
                <c:pt idx="63">
                  <c:v>140.71888378907769</c:v>
                </c:pt>
                <c:pt idx="64">
                  <c:v>136.83023537339147</c:v>
                </c:pt>
                <c:pt idx="65">
                  <c:v>133.88028878891078</c:v>
                </c:pt>
                <c:pt idx="66">
                  <c:v>130.82208713439371</c:v>
                </c:pt>
                <c:pt idx="67">
                  <c:v>128.05928596923789</c:v>
                </c:pt>
                <c:pt idx="68">
                  <c:v>124.76328356417667</c:v>
                </c:pt>
                <c:pt idx="69">
                  <c:v>122.17094073003348</c:v>
                </c:pt>
                <c:pt idx="70">
                  <c:v>120.03238396945204</c:v>
                </c:pt>
                <c:pt idx="71">
                  <c:v>117.626588748541</c:v>
                </c:pt>
                <c:pt idx="72">
                  <c:v>115.1480761103478</c:v>
                </c:pt>
                <c:pt idx="73">
                  <c:v>113.58025614776001</c:v>
                </c:pt>
                <c:pt idx="74">
                  <c:v>112.3425348199814</c:v>
                </c:pt>
                <c:pt idx="75">
                  <c:v>110.83641070404305</c:v>
                </c:pt>
                <c:pt idx="76">
                  <c:v>109.66374954611496</c:v>
                </c:pt>
                <c:pt idx="77">
                  <c:v>109.98892887526985</c:v>
                </c:pt>
                <c:pt idx="78">
                  <c:v>111.29247271942549</c:v>
                </c:pt>
                <c:pt idx="79">
                  <c:v>112.69715215837893</c:v>
                </c:pt>
                <c:pt idx="80">
                  <c:v>113.56872597168719</c:v>
                </c:pt>
                <c:pt idx="81">
                  <c:v>114.50145074915505</c:v>
                </c:pt>
                <c:pt idx="82">
                  <c:v>115.89315335863151</c:v>
                </c:pt>
                <c:pt idx="83">
                  <c:v>117.72355691775162</c:v>
                </c:pt>
                <c:pt idx="84">
                  <c:v>119.6831179477942</c:v>
                </c:pt>
                <c:pt idx="85">
                  <c:v>119.701028639474</c:v>
                </c:pt>
                <c:pt idx="86">
                  <c:v>119.15696513606515</c:v>
                </c:pt>
                <c:pt idx="87">
                  <c:v>119.40776978099757</c:v>
                </c:pt>
                <c:pt idx="88">
                  <c:v>120.17427563948362</c:v>
                </c:pt>
                <c:pt idx="89">
                  <c:v>119.92691905589248</c:v>
                </c:pt>
                <c:pt idx="90">
                  <c:v>119.53867245432772</c:v>
                </c:pt>
                <c:pt idx="91">
                  <c:v>118.67156262613487</c:v>
                </c:pt>
                <c:pt idx="92">
                  <c:v>118.54972475700913</c:v>
                </c:pt>
                <c:pt idx="93">
                  <c:v>118.41685097986149</c:v>
                </c:pt>
                <c:pt idx="94">
                  <c:v>118.47915482584499</c:v>
                </c:pt>
                <c:pt idx="95">
                  <c:v>117.62035540821789</c:v>
                </c:pt>
                <c:pt idx="96">
                  <c:v>117.6710768178711</c:v>
                </c:pt>
                <c:pt idx="97">
                  <c:v>117.28615822888639</c:v>
                </c:pt>
                <c:pt idx="98">
                  <c:v>117.11798601747117</c:v>
                </c:pt>
                <c:pt idx="99">
                  <c:v>116.72541158171781</c:v>
                </c:pt>
                <c:pt idx="100">
                  <c:v>116.08955158635005</c:v>
                </c:pt>
                <c:pt idx="101">
                  <c:v>115.648092008841</c:v>
                </c:pt>
                <c:pt idx="102">
                  <c:v>115.23833559874912</c:v>
                </c:pt>
                <c:pt idx="103">
                  <c:v>114.52516835357433</c:v>
                </c:pt>
                <c:pt idx="104">
                  <c:v>113.7056111516696</c:v>
                </c:pt>
                <c:pt idx="105">
                  <c:v>112.71551206065496</c:v>
                </c:pt>
                <c:pt idx="106">
                  <c:v>112.25436018701392</c:v>
                </c:pt>
                <c:pt idx="107">
                  <c:v>111.70052331349551</c:v>
                </c:pt>
                <c:pt idx="108">
                  <c:v>111.45742584698759</c:v>
                </c:pt>
                <c:pt idx="109">
                  <c:v>111.22504869978023</c:v>
                </c:pt>
                <c:pt idx="110">
                  <c:v>111.37166955221736</c:v>
                </c:pt>
                <c:pt idx="111">
                  <c:v>112.29962586541428</c:v>
                </c:pt>
                <c:pt idx="112">
                  <c:v>113.57703570886851</c:v>
                </c:pt>
                <c:pt idx="113">
                  <c:v>114.75353921807599</c:v>
                </c:pt>
                <c:pt idx="114">
                  <c:v>115.71895003069037</c:v>
                </c:pt>
                <c:pt idx="115">
                  <c:v>117.08127976453804</c:v>
                </c:pt>
                <c:pt idx="116">
                  <c:v>118.49666991030684</c:v>
                </c:pt>
                <c:pt idx="117">
                  <c:v>119.92241142433453</c:v>
                </c:pt>
                <c:pt idx="118">
                  <c:v>121.12465564074584</c:v>
                </c:pt>
                <c:pt idx="119">
                  <c:v>123.20619208915073</c:v>
                </c:pt>
                <c:pt idx="120">
                  <c:v>124.99517169166796</c:v>
                </c:pt>
                <c:pt idx="121">
                  <c:v>126.84565819070272</c:v>
                </c:pt>
                <c:pt idx="122">
                  <c:v>129.65415131340728</c:v>
                </c:pt>
                <c:pt idx="123">
                  <c:v>133.00345341580334</c:v>
                </c:pt>
                <c:pt idx="124">
                  <c:v>135.12234984715809</c:v>
                </c:pt>
                <c:pt idx="125">
                  <c:v>137.44676927452787</c:v>
                </c:pt>
                <c:pt idx="126">
                  <c:v>139.85402875738663</c:v>
                </c:pt>
                <c:pt idx="127">
                  <c:v>142.65921317668801</c:v>
                </c:pt>
                <c:pt idx="128">
                  <c:v>144.60622394357665</c:v>
                </c:pt>
                <c:pt idx="129">
                  <c:v>146.60938692062385</c:v>
                </c:pt>
                <c:pt idx="130">
                  <c:v>147.55935803011585</c:v>
                </c:pt>
                <c:pt idx="131">
                  <c:v>148.30725467438566</c:v>
                </c:pt>
                <c:pt idx="132">
                  <c:v>148.55327959315792</c:v>
                </c:pt>
                <c:pt idx="133">
                  <c:v>149.77088121852006</c:v>
                </c:pt>
                <c:pt idx="134">
                  <c:v>151.02729975630439</c:v>
                </c:pt>
                <c:pt idx="135">
                  <c:v>151.28310557042474</c:v>
                </c:pt>
                <c:pt idx="136">
                  <c:v>151.51377932923069</c:v>
                </c:pt>
                <c:pt idx="137">
                  <c:v>151.93558011759058</c:v>
                </c:pt>
                <c:pt idx="138">
                  <c:v>152.34301254237474</c:v>
                </c:pt>
                <c:pt idx="139">
                  <c:v>152.38035947778928</c:v>
                </c:pt>
                <c:pt idx="140">
                  <c:v>152.85060434449937</c:v>
                </c:pt>
                <c:pt idx="141">
                  <c:v>154.02387464529258</c:v>
                </c:pt>
                <c:pt idx="142">
                  <c:v>155.2818857408808</c:v>
                </c:pt>
                <c:pt idx="143">
                  <c:v>156.4240994593209</c:v>
                </c:pt>
                <c:pt idx="144">
                  <c:v>156.55466881629235</c:v>
                </c:pt>
                <c:pt idx="145">
                  <c:v>158.03334414478644</c:v>
                </c:pt>
                <c:pt idx="146">
                  <c:v>158.92122674748364</c:v>
                </c:pt>
                <c:pt idx="147">
                  <c:v>159.92241033873444</c:v>
                </c:pt>
                <c:pt idx="148">
                  <c:v>160.70339142224893</c:v>
                </c:pt>
                <c:pt idx="149">
                  <c:v>161.31456091473572</c:v>
                </c:pt>
                <c:pt idx="150">
                  <c:v>161.68425808200516</c:v>
                </c:pt>
                <c:pt idx="151">
                  <c:v>162.0748600937404</c:v>
                </c:pt>
                <c:pt idx="152">
                  <c:v>162.80431838620669</c:v>
                </c:pt>
                <c:pt idx="153">
                  <c:v>163.67991783590523</c:v>
                </c:pt>
                <c:pt idx="154">
                  <c:v>164.728310565946</c:v>
                </c:pt>
                <c:pt idx="155">
                  <c:v>165.76451636991334</c:v>
                </c:pt>
                <c:pt idx="156">
                  <c:v>166.97688763213085</c:v>
                </c:pt>
                <c:pt idx="157">
                  <c:v>168.27923871575626</c:v>
                </c:pt>
                <c:pt idx="158">
                  <c:v>168.65593186100187</c:v>
                </c:pt>
                <c:pt idx="159">
                  <c:v>169.03773535388044</c:v>
                </c:pt>
                <c:pt idx="160">
                  <c:v>169.38500146687377</c:v>
                </c:pt>
                <c:pt idx="161">
                  <c:v>169.92300434416268</c:v>
                </c:pt>
                <c:pt idx="162">
                  <c:v>170.75402393116713</c:v>
                </c:pt>
                <c:pt idx="163">
                  <c:v>171.62967656074431</c:v>
                </c:pt>
                <c:pt idx="164">
                  <c:v>172.51467693783042</c:v>
                </c:pt>
                <c:pt idx="165">
                  <c:v>172.90921696276277</c:v>
                </c:pt>
                <c:pt idx="166">
                  <c:v>173.69961487012947</c:v>
                </c:pt>
                <c:pt idx="167">
                  <c:v>174.57989762625726</c:v>
                </c:pt>
                <c:pt idx="168">
                  <c:v>175.68728877694787</c:v>
                </c:pt>
                <c:pt idx="169">
                  <c:v>176.29439854200805</c:v>
                </c:pt>
                <c:pt idx="170">
                  <c:v>177.2304616282438</c:v>
                </c:pt>
                <c:pt idx="171">
                  <c:v>177.59210513042279</c:v>
                </c:pt>
                <c:pt idx="172">
                  <c:v>178.83121206681776</c:v>
                </c:pt>
                <c:pt idx="173">
                  <c:v>179.44158475613813</c:v>
                </c:pt>
                <c:pt idx="174">
                  <c:v>181.3807312125966</c:v>
                </c:pt>
                <c:pt idx="175">
                  <c:v>182.15559850874817</c:v>
                </c:pt>
                <c:pt idx="176">
                  <c:v>183.23114023904498</c:v>
                </c:pt>
                <c:pt idx="177">
                  <c:v>184.05428691572465</c:v>
                </c:pt>
                <c:pt idx="178">
                  <c:v>185.76057736885556</c:v>
                </c:pt>
                <c:pt idx="179">
                  <c:v>187.29607692568268</c:v>
                </c:pt>
                <c:pt idx="180">
                  <c:v>188.60879760665611</c:v>
                </c:pt>
                <c:pt idx="181">
                  <c:v>190.44846396701109</c:v>
                </c:pt>
                <c:pt idx="182">
                  <c:v>191.17177254869802</c:v>
                </c:pt>
                <c:pt idx="183">
                  <c:v>192.05850953015772</c:v>
                </c:pt>
                <c:pt idx="184">
                  <c:v>192.26954248506604</c:v>
                </c:pt>
                <c:pt idx="185">
                  <c:v>192.74436729157208</c:v>
                </c:pt>
                <c:pt idx="186">
                  <c:v>193.007017140508</c:v>
                </c:pt>
                <c:pt idx="187">
                  <c:v>193.4461210555173</c:v>
                </c:pt>
                <c:pt idx="188">
                  <c:v>193.39053189848363</c:v>
                </c:pt>
                <c:pt idx="189">
                  <c:v>193.84396080980645</c:v>
                </c:pt>
                <c:pt idx="190">
                  <c:v>193.57086259080037</c:v>
                </c:pt>
                <c:pt idx="191">
                  <c:v>194.16175190238724</c:v>
                </c:pt>
                <c:pt idx="192">
                  <c:v>193.66723947927218</c:v>
                </c:pt>
                <c:pt idx="193">
                  <c:v>193.6336170106249</c:v>
                </c:pt>
                <c:pt idx="194">
                  <c:v>193.57451589252312</c:v>
                </c:pt>
                <c:pt idx="195">
                  <c:v>194.64025406059849</c:v>
                </c:pt>
                <c:pt idx="196">
                  <c:v>195.88974855469397</c:v>
                </c:pt>
                <c:pt idx="197">
                  <c:v>195.53345282498853</c:v>
                </c:pt>
                <c:pt idx="198">
                  <c:v>195.24977122404246</c:v>
                </c:pt>
                <c:pt idx="199">
                  <c:v>195.45893000047855</c:v>
                </c:pt>
                <c:pt idx="200">
                  <c:v>196.60384448627315</c:v>
                </c:pt>
                <c:pt idx="201">
                  <c:v>197.54365301461632</c:v>
                </c:pt>
                <c:pt idx="202">
                  <c:v>198.73199660688113</c:v>
                </c:pt>
                <c:pt idx="203">
                  <c:v>199.16992449528698</c:v>
                </c:pt>
                <c:pt idx="204">
                  <c:v>200.18922808852989</c:v>
                </c:pt>
                <c:pt idx="205">
                  <c:v>200.83098304599142</c:v>
                </c:pt>
                <c:pt idx="206">
                  <c:v>201.76250492677704</c:v>
                </c:pt>
                <c:pt idx="207">
                  <c:v>202.49390882275299</c:v>
                </c:pt>
                <c:pt idx="208">
                  <c:v>202.760128638482</c:v>
                </c:pt>
                <c:pt idx="209">
                  <c:v>203.09439343323538</c:v>
                </c:pt>
                <c:pt idx="210">
                  <c:v>205.70623366329087</c:v>
                </c:pt>
                <c:pt idx="211">
                  <c:v>208.80512584283846</c:v>
                </c:pt>
                <c:pt idx="212">
                  <c:v>211.63354588259676</c:v>
                </c:pt>
                <c:pt idx="213">
                  <c:v>214.05954842139198</c:v>
                </c:pt>
                <c:pt idx="214">
                  <c:v>216.71403009994944</c:v>
                </c:pt>
                <c:pt idx="215">
                  <c:v>219.1452369811619</c:v>
                </c:pt>
                <c:pt idx="216">
                  <c:v>221.91778832805116</c:v>
                </c:pt>
                <c:pt idx="217">
                  <c:v>224.98857087406356</c:v>
                </c:pt>
                <c:pt idx="218">
                  <c:v>228.93534896523892</c:v>
                </c:pt>
                <c:pt idx="219">
                  <c:v>232.39370466819108</c:v>
                </c:pt>
                <c:pt idx="220">
                  <c:v>237.10124432927171</c:v>
                </c:pt>
                <c:pt idx="221">
                  <c:v>241.00868538940583</c:v>
                </c:pt>
                <c:pt idx="222">
                  <c:v>244.95124228210497</c:v>
                </c:pt>
                <c:pt idx="223">
                  <c:v>247.34860036176332</c:v>
                </c:pt>
                <c:pt idx="224">
                  <c:v>250.32560334892918</c:v>
                </c:pt>
                <c:pt idx="225">
                  <c:v>253.63092023506962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8D-45A7-8587-2830F15B3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98816"/>
        <c:axId val="82100608"/>
      </c:lineChart>
      <c:catAx>
        <c:axId val="158674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txPr>
          <a:bodyPr/>
          <a:lstStyle/>
          <a:p>
            <a:pPr>
              <a:defRPr sz="750" baseline="0">
                <a:latin typeface="Times New Roman" panose="02020603050405020304" pitchFamily="18" charset="0"/>
              </a:defRPr>
            </a:pPr>
            <a:endParaRPr lang="en-US"/>
          </a:p>
        </c:txPr>
        <c:crossAx val="82097280"/>
        <c:crosses val="autoZero"/>
        <c:auto val="1"/>
        <c:lblAlgn val="ctr"/>
        <c:lblOffset val="100"/>
        <c:tickLblSkip val="24"/>
        <c:tickMarkSkip val="12"/>
        <c:noMultiLvlLbl val="0"/>
      </c:catAx>
      <c:valAx>
        <c:axId val="82097280"/>
        <c:scaling>
          <c:orientation val="minMax"/>
          <c:max val="13"/>
          <c:min val="-3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imes New Roman" panose="02020603050405020304" pitchFamily="18" charset="0"/>
              </a:defRPr>
            </a:pPr>
            <a:endParaRPr lang="en-US"/>
          </a:p>
        </c:txPr>
        <c:crossAx val="158674304"/>
        <c:crosses val="autoZero"/>
        <c:crossBetween val="between"/>
        <c:majorUnit val="1.5"/>
      </c:valAx>
      <c:catAx>
        <c:axId val="82098816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82100608"/>
        <c:crosses val="autoZero"/>
        <c:auto val="1"/>
        <c:lblAlgn val="ctr"/>
        <c:lblOffset val="100"/>
        <c:noMultiLvlLbl val="0"/>
      </c:catAx>
      <c:valAx>
        <c:axId val="82100608"/>
        <c:scaling>
          <c:orientation val="minMax"/>
          <c:max val="260"/>
          <c:min val="60"/>
        </c:scaling>
        <c:delete val="0"/>
        <c:axPos val="r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imes New Roman" panose="02020603050405020304" pitchFamily="18" charset="0"/>
              </a:defRPr>
            </a:pPr>
            <a:endParaRPr lang="en-US"/>
          </a:p>
        </c:txPr>
        <c:crossAx val="82098816"/>
        <c:crosses val="max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151311</xdr:colOff>
      <xdr:row>5</xdr:row>
      <xdr:rowOff>56984</xdr:rowOff>
    </xdr:from>
    <xdr:to>
      <xdr:col>7</xdr:col>
      <xdr:colOff>394288</xdr:colOff>
      <xdr:row>19</xdr:row>
      <xdr:rowOff>158344</xdr:rowOff>
    </xdr:to>
    <xdr:graphicFrame macro="">
      <xdr:nvGraphicFramePr>
        <xdr:cNvPr id="1068" name="Chart 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74329</xdr:colOff>
      <xdr:row>5</xdr:row>
      <xdr:rowOff>23136</xdr:rowOff>
    </xdr:from>
    <xdr:to>
      <xdr:col>17</xdr:col>
      <xdr:colOff>57386</xdr:colOff>
      <xdr:row>19</xdr:row>
      <xdr:rowOff>125334</xdr:rowOff>
    </xdr:to>
    <xdr:graphicFrame macro="">
      <xdr:nvGraphicFramePr>
        <xdr:cNvPr id="15" name="Chart 3">
          <a:extLst>
            <a:ext uri="{FF2B5EF4-FFF2-40B4-BE49-F238E27FC236}">
              <a16:creationId xmlns:a16="http://schemas.microsoft.com/office/drawing/2014/main" id="{DF9D8E65-8FFC-44B8-B934-B9D81FADBD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162442</xdr:colOff>
      <xdr:row>23</xdr:row>
      <xdr:rowOff>71752</xdr:rowOff>
    </xdr:from>
    <xdr:to>
      <xdr:col>7</xdr:col>
      <xdr:colOff>405419</xdr:colOff>
      <xdr:row>37</xdr:row>
      <xdr:rowOff>173112</xdr:rowOff>
    </xdr:to>
    <xdr:graphicFrame macro="">
      <xdr:nvGraphicFramePr>
        <xdr:cNvPr id="16" name="Chart 4">
          <a:extLst>
            <a:ext uri="{FF2B5EF4-FFF2-40B4-BE49-F238E27FC236}">
              <a16:creationId xmlns:a16="http://schemas.microsoft.com/office/drawing/2014/main" id="{81FC9036-CFB9-4793-BAD4-6A76F0A6AB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19845</xdr:colOff>
      <xdr:row>23</xdr:row>
      <xdr:rowOff>60315</xdr:rowOff>
    </xdr:from>
    <xdr:to>
      <xdr:col>17</xdr:col>
      <xdr:colOff>2902</xdr:colOff>
      <xdr:row>37</xdr:row>
      <xdr:rowOff>162512</xdr:rowOff>
    </xdr:to>
    <xdr:graphicFrame macro="">
      <xdr:nvGraphicFramePr>
        <xdr:cNvPr id="17" name="Chart 3">
          <a:extLst>
            <a:ext uri="{FF2B5EF4-FFF2-40B4-BE49-F238E27FC236}">
              <a16:creationId xmlns:a16="http://schemas.microsoft.com/office/drawing/2014/main" id="{22E3A258-B383-413A-A31E-CDAF5A36B2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162442</xdr:colOff>
      <xdr:row>41</xdr:row>
      <xdr:rowOff>71752</xdr:rowOff>
    </xdr:from>
    <xdr:to>
      <xdr:col>7</xdr:col>
      <xdr:colOff>405419</xdr:colOff>
      <xdr:row>55</xdr:row>
      <xdr:rowOff>173112</xdr:rowOff>
    </xdr:to>
    <xdr:graphicFrame macro="">
      <xdr:nvGraphicFramePr>
        <xdr:cNvPr id="18" name="Chart 4">
          <a:extLst>
            <a:ext uri="{FF2B5EF4-FFF2-40B4-BE49-F238E27FC236}">
              <a16:creationId xmlns:a16="http://schemas.microsoft.com/office/drawing/2014/main" id="{6058885F-1FAF-41FA-A2E0-9729ADC1F4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19845</xdr:colOff>
      <xdr:row>41</xdr:row>
      <xdr:rowOff>30781</xdr:rowOff>
    </xdr:from>
    <xdr:to>
      <xdr:col>17</xdr:col>
      <xdr:colOff>2902</xdr:colOff>
      <xdr:row>55</xdr:row>
      <xdr:rowOff>132979</xdr:rowOff>
    </xdr:to>
    <xdr:graphicFrame macro="">
      <xdr:nvGraphicFramePr>
        <xdr:cNvPr id="19" name="Chart 3">
          <a:extLst>
            <a:ext uri="{FF2B5EF4-FFF2-40B4-BE49-F238E27FC236}">
              <a16:creationId xmlns:a16="http://schemas.microsoft.com/office/drawing/2014/main" id="{E87AC9A8-AF0C-4C24-9284-071F940CD3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162442</xdr:colOff>
      <xdr:row>59</xdr:row>
      <xdr:rowOff>71752</xdr:rowOff>
    </xdr:from>
    <xdr:to>
      <xdr:col>7</xdr:col>
      <xdr:colOff>405419</xdr:colOff>
      <xdr:row>73</xdr:row>
      <xdr:rowOff>173112</xdr:rowOff>
    </xdr:to>
    <xdr:graphicFrame macro="">
      <xdr:nvGraphicFramePr>
        <xdr:cNvPr id="20" name="Chart 4">
          <a:extLst>
            <a:ext uri="{FF2B5EF4-FFF2-40B4-BE49-F238E27FC236}">
              <a16:creationId xmlns:a16="http://schemas.microsoft.com/office/drawing/2014/main" id="{75FAF9F2-256D-4A5B-9EAC-1AEE37F96B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16099</xdr:colOff>
      <xdr:row>59</xdr:row>
      <xdr:rowOff>60315</xdr:rowOff>
    </xdr:from>
    <xdr:to>
      <xdr:col>16</xdr:col>
      <xdr:colOff>312920</xdr:colOff>
      <xdr:row>73</xdr:row>
      <xdr:rowOff>162513</xdr:rowOff>
    </xdr:to>
    <xdr:graphicFrame macro="">
      <xdr:nvGraphicFramePr>
        <xdr:cNvPr id="22" name="Chart 3">
          <a:extLst>
            <a:ext uri="{FF2B5EF4-FFF2-40B4-BE49-F238E27FC236}">
              <a16:creationId xmlns:a16="http://schemas.microsoft.com/office/drawing/2014/main" id="{38E94A78-0A41-4995-B3E7-082814ED65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AL%20Brookings%20Paper%20Tables%20and%20Graphs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3 bubble"/>
      <sheetName val="Figure 4"/>
      <sheetName val="Figure 5"/>
      <sheetName val="Fig 6 new compare expectations"/>
      <sheetName val="Figure 7Covid"/>
      <sheetName val="Figure8  Google Proquest COVID"/>
      <sheetName val="Figure 9 Q33-35"/>
      <sheetName val="fIGURE 10 personal savings rate"/>
      <sheetName val="Figure 11 bid and flip"/>
      <sheetName val="Table 1 - Response Rates"/>
      <sheetName val="Table2 - Corr perceive v actual"/>
      <sheetName val="Table2 Data"/>
      <sheetName val="Figure 1 SOURCE"/>
      <sheetName val="Table 3- ST&amp;LT Expectations"/>
      <sheetName val="Table 3 update"/>
      <sheetName val="T3 Data"/>
      <sheetName val="Figure 2 SOURCE"/>
      <sheetName val="Table 4"/>
      <sheetName val="Table 5"/>
      <sheetName val="Table 5 Data"/>
      <sheetName val="TAble 6"/>
      <sheetName val="Table 6 Data"/>
      <sheetName val="Table 7"/>
      <sheetName val="Table 7 Data"/>
      <sheetName val="Appendix Figure A1"/>
      <sheetName val="Appendix Figure 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850">
          <cell r="A6850">
            <v>2003</v>
          </cell>
          <cell r="B6850" t="str">
            <v>A</v>
          </cell>
          <cell r="C6850">
            <v>6.9177852348993287</v>
          </cell>
          <cell r="J6850">
            <v>9.2061068702290072</v>
          </cell>
        </row>
        <row r="6851">
          <cell r="A6851">
            <v>2004</v>
          </cell>
          <cell r="B6851" t="str">
            <v>A</v>
          </cell>
          <cell r="C6851">
            <v>8.393805309734514</v>
          </cell>
          <cell r="J6851">
            <v>12.651960784313726</v>
          </cell>
        </row>
        <row r="6852">
          <cell r="A6852">
            <v>2005</v>
          </cell>
          <cell r="B6852" t="str">
            <v>A</v>
          </cell>
          <cell r="C6852">
            <v>9.742857142857142</v>
          </cell>
          <cell r="J6852">
            <v>10.208791208791208</v>
          </cell>
        </row>
        <row r="6853">
          <cell r="A6853">
            <v>2006</v>
          </cell>
          <cell r="B6853" t="str">
            <v>A</v>
          </cell>
          <cell r="C6853">
            <v>6.19</v>
          </cell>
          <cell r="J6853">
            <v>7.6538461538461542</v>
          </cell>
        </row>
        <row r="6854">
          <cell r="A6854">
            <v>2007</v>
          </cell>
          <cell r="B6854" t="str">
            <v>A</v>
          </cell>
          <cell r="C6854">
            <v>4.6944444444444446</v>
          </cell>
          <cell r="J6854">
            <v>9.1203703703703702</v>
          </cell>
        </row>
        <row r="6855">
          <cell r="A6855">
            <v>2008</v>
          </cell>
          <cell r="B6855" t="str">
            <v>A</v>
          </cell>
          <cell r="C6855">
            <v>-1.3586956521739131</v>
          </cell>
          <cell r="J6855">
            <v>7.6118110236220478</v>
          </cell>
        </row>
        <row r="6856">
          <cell r="A6856">
            <v>2009</v>
          </cell>
          <cell r="B6856" t="str">
            <v>A</v>
          </cell>
          <cell r="C6856">
            <v>2.2441860465116279</v>
          </cell>
          <cell r="J6856">
            <v>6.9794520547945202</v>
          </cell>
        </row>
        <row r="6857">
          <cell r="A6857">
            <v>2010</v>
          </cell>
          <cell r="B6857" t="str">
            <v>A</v>
          </cell>
          <cell r="C6857">
            <v>3.7732558139534884</v>
          </cell>
          <cell r="J6857">
            <v>9.7987012987012996</v>
          </cell>
        </row>
        <row r="6858">
          <cell r="A6858">
            <v>2011</v>
          </cell>
          <cell r="B6858" t="str">
            <v>A</v>
          </cell>
          <cell r="C6858">
            <v>1.4125000000000001</v>
          </cell>
          <cell r="J6858">
            <v>6.3767123287671232</v>
          </cell>
        </row>
        <row r="6859">
          <cell r="A6859">
            <v>2012</v>
          </cell>
          <cell r="B6859" t="str">
            <v>A</v>
          </cell>
          <cell r="C6859">
            <v>4.4305555555555554</v>
          </cell>
          <cell r="J6859">
            <v>4.3732876712328768</v>
          </cell>
        </row>
        <row r="6860">
          <cell r="A6860">
            <v>2013</v>
          </cell>
          <cell r="B6860" t="str">
            <v>A</v>
          </cell>
          <cell r="C6860">
            <v>8.7799999999999994</v>
          </cell>
          <cell r="J6860">
            <v>4.9315068493150687</v>
          </cell>
        </row>
        <row r="6861">
          <cell r="A6861">
            <v>2014</v>
          </cell>
          <cell r="B6861" t="str">
            <v>A</v>
          </cell>
          <cell r="C6861">
            <v>9.9642857142857135</v>
          </cell>
          <cell r="J6861">
            <v>7.384615384615385</v>
          </cell>
        </row>
        <row r="6862">
          <cell r="A6862">
            <v>2015</v>
          </cell>
          <cell r="B6862" t="str">
            <v>A</v>
          </cell>
          <cell r="C6862">
            <v>7.9726027397260273</v>
          </cell>
          <cell r="J6862">
            <v>6.208333333333333</v>
          </cell>
        </row>
        <row r="6863">
          <cell r="A6863">
            <v>2016</v>
          </cell>
          <cell r="B6863" t="str">
            <v>A</v>
          </cell>
          <cell r="C6863">
            <v>5.7428571428571429</v>
          </cell>
          <cell r="J6863">
            <v>4.6639344262295079</v>
          </cell>
        </row>
        <row r="6864">
          <cell r="A6864">
            <v>2017</v>
          </cell>
          <cell r="B6864" t="str">
            <v>A</v>
          </cell>
          <cell r="C6864">
            <v>6.0740740740740744</v>
          </cell>
          <cell r="J6864">
            <v>5.5370370370370372</v>
          </cell>
        </row>
        <row r="6865">
          <cell r="A6865">
            <v>2018</v>
          </cell>
          <cell r="B6865" t="str">
            <v>A</v>
          </cell>
          <cell r="C6865">
            <v>7.0138888888888893</v>
          </cell>
          <cell r="J6865">
            <v>5.2727272727272725</v>
          </cell>
        </row>
        <row r="6866">
          <cell r="A6866">
            <v>2019</v>
          </cell>
          <cell r="B6866" t="str">
            <v>A</v>
          </cell>
          <cell r="C6866">
            <v>5.1230769230769226</v>
          </cell>
          <cell r="J6866">
            <v>6.241935483870968</v>
          </cell>
        </row>
        <row r="6867">
          <cell r="A6867">
            <v>2020</v>
          </cell>
          <cell r="B6867" t="str">
            <v>A</v>
          </cell>
          <cell r="C6867">
            <v>2.1692307692307691</v>
          </cell>
          <cell r="J6867">
            <v>3.9193548387096775</v>
          </cell>
        </row>
        <row r="6868">
          <cell r="A6868">
            <v>2021</v>
          </cell>
          <cell r="B6868" t="str">
            <v>A</v>
          </cell>
          <cell r="C6868">
            <v>6.0744680851063828</v>
          </cell>
          <cell r="J6868">
            <v>4.4204545454545459</v>
          </cell>
        </row>
        <row r="6869">
          <cell r="A6869">
            <v>2003</v>
          </cell>
          <cell r="B6869" t="str">
            <v>B</v>
          </cell>
          <cell r="C6869">
            <v>4.3913043478260869</v>
          </cell>
          <cell r="J6869">
            <v>6.5084269662921352</v>
          </cell>
        </row>
        <row r="6870">
          <cell r="A6870">
            <v>2004</v>
          </cell>
          <cell r="B6870" t="str">
            <v>B</v>
          </cell>
          <cell r="C6870">
            <v>6.6603773584905657</v>
          </cell>
          <cell r="J6870">
            <v>8.7277777777777779</v>
          </cell>
        </row>
        <row r="6871">
          <cell r="A6871">
            <v>2005</v>
          </cell>
          <cell r="B6871" t="str">
            <v>B</v>
          </cell>
          <cell r="C6871">
            <v>6.3833333333333337</v>
          </cell>
          <cell r="J6871">
            <v>8.3165137614678901</v>
          </cell>
        </row>
        <row r="6872">
          <cell r="A6872">
            <v>2006</v>
          </cell>
          <cell r="B6872" t="str">
            <v>B</v>
          </cell>
          <cell r="C6872">
            <v>1.4285714285714286</v>
          </cell>
          <cell r="J6872">
            <v>7.2105263157894735</v>
          </cell>
        </row>
        <row r="6873">
          <cell r="A6873">
            <v>2007</v>
          </cell>
          <cell r="B6873" t="str">
            <v>B</v>
          </cell>
          <cell r="C6873">
            <v>2.7513888888888891</v>
          </cell>
          <cell r="J6873">
            <v>5.2777777777777777</v>
          </cell>
        </row>
        <row r="6874">
          <cell r="A6874">
            <v>2008</v>
          </cell>
          <cell r="B6874" t="str">
            <v>B</v>
          </cell>
          <cell r="C6874">
            <v>-0.58196721311475408</v>
          </cell>
          <cell r="J6874">
            <v>6.4207920792079207</v>
          </cell>
        </row>
        <row r="6875">
          <cell r="A6875">
            <v>2009</v>
          </cell>
          <cell r="B6875" t="str">
            <v>B</v>
          </cell>
          <cell r="C6875">
            <v>1.905</v>
          </cell>
          <cell r="J6875">
            <v>5.7</v>
          </cell>
        </row>
        <row r="6876">
          <cell r="A6876">
            <v>2010</v>
          </cell>
          <cell r="B6876" t="str">
            <v>B</v>
          </cell>
          <cell r="C6876">
            <v>2.2451612903225806</v>
          </cell>
          <cell r="J6876">
            <v>4.587037037037037</v>
          </cell>
        </row>
        <row r="6877">
          <cell r="A6877">
            <v>2011</v>
          </cell>
          <cell r="B6877" t="str">
            <v>B</v>
          </cell>
          <cell r="C6877">
            <v>1.9242424242424243</v>
          </cell>
          <cell r="J6877">
            <v>3.8445000000000005</v>
          </cell>
        </row>
        <row r="6878">
          <cell r="A6878">
            <v>2012</v>
          </cell>
          <cell r="B6878" t="str">
            <v>B</v>
          </cell>
          <cell r="C6878">
            <v>2.2371794871794872</v>
          </cell>
          <cell r="J6878">
            <v>2.9547945205479449</v>
          </cell>
        </row>
        <row r="6879">
          <cell r="A6879">
            <v>2013</v>
          </cell>
          <cell r="B6879" t="str">
            <v>B</v>
          </cell>
          <cell r="C6879">
            <v>4.4210144927536232</v>
          </cell>
          <cell r="J6879">
            <v>3.1154929577464787</v>
          </cell>
        </row>
        <row r="6880">
          <cell r="A6880">
            <v>2014</v>
          </cell>
          <cell r="B6880" t="str">
            <v>B</v>
          </cell>
          <cell r="C6880">
            <v>4.1025641025641022</v>
          </cell>
          <cell r="J6880">
            <v>3.8250000000000002</v>
          </cell>
        </row>
        <row r="6881">
          <cell r="A6881">
            <v>2015</v>
          </cell>
          <cell r="B6881" t="str">
            <v>B</v>
          </cell>
          <cell r="C6881">
            <v>4.8928571428571432</v>
          </cell>
          <cell r="J6881">
            <v>3.782558139534884</v>
          </cell>
        </row>
        <row r="6882">
          <cell r="A6882">
            <v>2016</v>
          </cell>
          <cell r="B6882" t="str">
            <v>B</v>
          </cell>
          <cell r="C6882">
            <v>4.203125</v>
          </cell>
          <cell r="J6882">
            <v>4.7540983606557381</v>
          </cell>
        </row>
        <row r="6883">
          <cell r="A6883">
            <v>2017</v>
          </cell>
          <cell r="B6883" t="str">
            <v>B</v>
          </cell>
          <cell r="C6883">
            <v>5.556962025316456</v>
          </cell>
          <cell r="J6883">
            <v>4.2894736842105265</v>
          </cell>
        </row>
        <row r="6884">
          <cell r="A6884">
            <v>2018</v>
          </cell>
          <cell r="B6884" t="str">
            <v>B</v>
          </cell>
          <cell r="C6884">
            <v>5.6984848484848492</v>
          </cell>
          <cell r="J6884">
            <v>3.7491803278688529</v>
          </cell>
        </row>
        <row r="6885">
          <cell r="A6885">
            <v>2019</v>
          </cell>
          <cell r="B6885" t="str">
            <v>B</v>
          </cell>
          <cell r="C6885">
            <v>4.6470588235294121</v>
          </cell>
          <cell r="J6885">
            <v>4.2448979591836737</v>
          </cell>
        </row>
        <row r="6886">
          <cell r="A6886">
            <v>2020</v>
          </cell>
          <cell r="B6886" t="str">
            <v>B</v>
          </cell>
          <cell r="C6886">
            <v>3.6027397260273974</v>
          </cell>
          <cell r="J6886">
            <v>3.1388888888888888</v>
          </cell>
        </row>
        <row r="6887">
          <cell r="A6887">
            <v>2021</v>
          </cell>
          <cell r="B6887" t="str">
            <v>B</v>
          </cell>
          <cell r="C6887">
            <v>6.1436619718309862</v>
          </cell>
          <cell r="J6887">
            <v>4.1342465753424662</v>
          </cell>
        </row>
        <row r="6888">
          <cell r="A6888">
            <v>2003</v>
          </cell>
          <cell r="B6888" t="str">
            <v>M</v>
          </cell>
          <cell r="C6888">
            <v>5.4537572254335256</v>
          </cell>
          <cell r="J6888">
            <v>6.0946745562130173</v>
          </cell>
        </row>
        <row r="6889">
          <cell r="A6889">
            <v>2004</v>
          </cell>
          <cell r="B6889" t="str">
            <v>M</v>
          </cell>
          <cell r="C6889">
            <v>5.6919642857142856</v>
          </cell>
          <cell r="J6889">
            <v>8.772277227722773</v>
          </cell>
        </row>
        <row r="6890">
          <cell r="A6890">
            <v>2005</v>
          </cell>
          <cell r="B6890" t="str">
            <v>M</v>
          </cell>
          <cell r="C6890">
            <v>6.6058252427184465</v>
          </cell>
          <cell r="J6890">
            <v>10.494505494505495</v>
          </cell>
        </row>
        <row r="6891">
          <cell r="A6891">
            <v>2006</v>
          </cell>
          <cell r="B6891" t="str">
            <v>M</v>
          </cell>
          <cell r="C6891">
            <v>4.7583333333333337</v>
          </cell>
          <cell r="J6891">
            <v>8.6632653061224492</v>
          </cell>
        </row>
        <row r="6892">
          <cell r="A6892">
            <v>2007</v>
          </cell>
          <cell r="B6892" t="str">
            <v>M</v>
          </cell>
          <cell r="C6892">
            <v>6.166666666666667</v>
          </cell>
          <cell r="J6892">
            <v>7.2132352941176467</v>
          </cell>
        </row>
        <row r="6893">
          <cell r="A6893">
            <v>2008</v>
          </cell>
          <cell r="B6893" t="str">
            <v>M</v>
          </cell>
          <cell r="C6893">
            <v>2.0258620689655173</v>
          </cell>
          <cell r="J6893">
            <v>6.4148936170212769</v>
          </cell>
        </row>
        <row r="6894">
          <cell r="A6894">
            <v>2009</v>
          </cell>
          <cell r="B6894" t="str">
            <v>M</v>
          </cell>
          <cell r="C6894">
            <v>1.1547619047619047</v>
          </cell>
          <cell r="J6894">
            <v>7.7279411764705879</v>
          </cell>
        </row>
        <row r="6895">
          <cell r="A6895">
            <v>2010</v>
          </cell>
          <cell r="B6895" t="str">
            <v>M</v>
          </cell>
          <cell r="C6895">
            <v>2.836363636363636</v>
          </cell>
          <cell r="J6895">
            <v>6.0220588235294121</v>
          </cell>
        </row>
        <row r="6896">
          <cell r="A6896">
            <v>2011</v>
          </cell>
          <cell r="B6896" t="str">
            <v>M</v>
          </cell>
          <cell r="C6896">
            <v>1.1860465116279071</v>
          </cell>
          <cell r="J6896">
            <v>4.4428205128205125</v>
          </cell>
        </row>
        <row r="6897">
          <cell r="A6897">
            <v>2012</v>
          </cell>
          <cell r="B6897" t="str">
            <v>M</v>
          </cell>
          <cell r="C6897">
            <v>2.28125</v>
          </cell>
          <cell r="J6897">
            <v>3.2198630136986304</v>
          </cell>
        </row>
        <row r="6898">
          <cell r="A6898">
            <v>2013</v>
          </cell>
          <cell r="B6898" t="str">
            <v>M</v>
          </cell>
          <cell r="C6898">
            <v>2.9340659340659339</v>
          </cell>
          <cell r="J6898">
            <v>3.5027777777777778</v>
          </cell>
        </row>
        <row r="6899">
          <cell r="A6899">
            <v>2014</v>
          </cell>
          <cell r="B6899" t="str">
            <v>M</v>
          </cell>
          <cell r="C6899">
            <v>5.302816901408451</v>
          </cell>
          <cell r="J6899">
            <v>4.2437500000000004</v>
          </cell>
        </row>
        <row r="6900">
          <cell r="A6900">
            <v>2015</v>
          </cell>
          <cell r="B6900" t="str">
            <v>M</v>
          </cell>
          <cell r="C6900">
            <v>3.0753424657534247</v>
          </cell>
          <cell r="J6900">
            <v>3.0133333333333332</v>
          </cell>
        </row>
        <row r="6901">
          <cell r="A6901">
            <v>2016</v>
          </cell>
          <cell r="B6901" t="str">
            <v>M</v>
          </cell>
          <cell r="C6901">
            <v>3.5929487179487181</v>
          </cell>
          <cell r="J6901">
            <v>3.3922077922077922</v>
          </cell>
        </row>
        <row r="6902">
          <cell r="A6902">
            <v>2017</v>
          </cell>
          <cell r="B6902" t="str">
            <v>M</v>
          </cell>
          <cell r="C6902">
            <v>4.5347222222222223</v>
          </cell>
          <cell r="J6902">
            <v>2.887323943661972</v>
          </cell>
        </row>
        <row r="6903">
          <cell r="A6903">
            <v>2018</v>
          </cell>
          <cell r="B6903" t="str">
            <v>M</v>
          </cell>
          <cell r="C6903">
            <v>4.96</v>
          </cell>
          <cell r="J6903">
            <v>3.3962686567164182</v>
          </cell>
        </row>
        <row r="6904">
          <cell r="A6904">
            <v>2019</v>
          </cell>
          <cell r="B6904" t="str">
            <v>M</v>
          </cell>
          <cell r="C6904">
            <v>4.4741379310344831</v>
          </cell>
          <cell r="J6904">
            <v>3.1181818181818182</v>
          </cell>
        </row>
        <row r="6905">
          <cell r="A6905">
            <v>2020</v>
          </cell>
          <cell r="B6905" t="str">
            <v>M</v>
          </cell>
          <cell r="C6905">
            <v>4.4657534246575343</v>
          </cell>
          <cell r="J6905">
            <v>3.3243243243243241</v>
          </cell>
        </row>
        <row r="6906">
          <cell r="A6906">
            <v>2021</v>
          </cell>
          <cell r="B6906" t="str">
            <v>M</v>
          </cell>
          <cell r="C6906">
            <v>7.467741935483871</v>
          </cell>
          <cell r="J6906">
            <v>4.0370967741935484</v>
          </cell>
        </row>
        <row r="6907">
          <cell r="A6907">
            <v>2003</v>
          </cell>
          <cell r="B6907" t="str">
            <v>O</v>
          </cell>
          <cell r="C6907">
            <v>9.007633587786259</v>
          </cell>
          <cell r="J6907">
            <v>10.44047619047619</v>
          </cell>
        </row>
        <row r="6908">
          <cell r="A6908">
            <v>2004</v>
          </cell>
          <cell r="B6908" t="str">
            <v>O</v>
          </cell>
          <cell r="C6908">
            <v>12.385542168674698</v>
          </cell>
          <cell r="J6908">
            <v>13.250684931506848</v>
          </cell>
        </row>
        <row r="6909">
          <cell r="A6909">
            <v>2005</v>
          </cell>
          <cell r="B6909" t="str">
            <v>O</v>
          </cell>
          <cell r="C6909">
            <v>8.8125</v>
          </cell>
          <cell r="J6909">
            <v>10.371428571428572</v>
          </cell>
        </row>
        <row r="6910">
          <cell r="A6910">
            <v>2006</v>
          </cell>
          <cell r="B6910" t="str">
            <v>O</v>
          </cell>
          <cell r="C6910">
            <v>5.1086956521739131</v>
          </cell>
          <cell r="J6910">
            <v>8.0555555555555554</v>
          </cell>
        </row>
        <row r="6911">
          <cell r="A6911">
            <v>2007</v>
          </cell>
          <cell r="B6911" t="str">
            <v>O</v>
          </cell>
          <cell r="C6911">
            <v>-0.11842105263157894</v>
          </cell>
          <cell r="J6911">
            <v>7.625</v>
          </cell>
        </row>
        <row r="6912">
          <cell r="A6912">
            <v>2008</v>
          </cell>
          <cell r="B6912" t="str">
            <v>O</v>
          </cell>
          <cell r="C6912">
            <v>-2.2941596638655462</v>
          </cell>
          <cell r="J6912">
            <v>9.0370370370370363</v>
          </cell>
        </row>
        <row r="6913">
          <cell r="A6913">
            <v>2009</v>
          </cell>
          <cell r="B6913" t="str">
            <v>O</v>
          </cell>
          <cell r="C6913">
            <v>0.64264705882352946</v>
          </cell>
          <cell r="J6913">
            <v>6.333333333333333</v>
          </cell>
        </row>
        <row r="6914">
          <cell r="A6914">
            <v>2010</v>
          </cell>
          <cell r="B6914" t="str">
            <v>O</v>
          </cell>
          <cell r="C6914">
            <v>3.7543859649122808</v>
          </cell>
          <cell r="J6914">
            <v>6</v>
          </cell>
        </row>
        <row r="6915">
          <cell r="A6915">
            <v>2011</v>
          </cell>
          <cell r="B6915" t="str">
            <v>O</v>
          </cell>
          <cell r="C6915">
            <v>0.33050847457627119</v>
          </cell>
          <cell r="J6915">
            <v>7.083333333333333</v>
          </cell>
        </row>
        <row r="6916">
          <cell r="A6916">
            <v>2012</v>
          </cell>
          <cell r="B6916" t="str">
            <v>O</v>
          </cell>
          <cell r="C6916">
            <v>3.6181818181818182</v>
          </cell>
          <cell r="J6916">
            <v>4.9576271186440675</v>
          </cell>
        </row>
        <row r="6917">
          <cell r="A6917">
            <v>2013</v>
          </cell>
          <cell r="B6917" t="str">
            <v>O</v>
          </cell>
          <cell r="C6917">
            <v>7.5342465753424657</v>
          </cell>
          <cell r="J6917">
            <v>5.375</v>
          </cell>
        </row>
        <row r="6918">
          <cell r="A6918">
            <v>2014</v>
          </cell>
          <cell r="B6918" t="str">
            <v>O</v>
          </cell>
          <cell r="C6918">
            <v>6.1160714285714288</v>
          </cell>
          <cell r="J6918">
            <v>7.418181818181818</v>
          </cell>
        </row>
        <row r="6919">
          <cell r="A6919">
            <v>2015</v>
          </cell>
          <cell r="B6919" t="str">
            <v>O</v>
          </cell>
          <cell r="C6919">
            <v>5.3043478260869561</v>
          </cell>
          <cell r="J6919">
            <v>7.0534883720930237</v>
          </cell>
        </row>
        <row r="6920">
          <cell r="A6920">
            <v>2016</v>
          </cell>
          <cell r="B6920" t="str">
            <v>O</v>
          </cell>
          <cell r="C6920">
            <v>6.0444444444444443</v>
          </cell>
          <cell r="J6920">
            <v>6.0454545454545459</v>
          </cell>
        </row>
        <row r="6921">
          <cell r="A6921">
            <v>2017</v>
          </cell>
          <cell r="B6921" t="str">
            <v>O</v>
          </cell>
          <cell r="C6921">
            <v>6.1044776119402986</v>
          </cell>
          <cell r="J6921">
            <v>6.4029850746268657</v>
          </cell>
        </row>
        <row r="6922">
          <cell r="A6922">
            <v>2018</v>
          </cell>
          <cell r="B6922" t="str">
            <v>O</v>
          </cell>
          <cell r="C6922">
            <v>4.6086956521739131</v>
          </cell>
          <cell r="J6922">
            <v>3.6097560975609757</v>
          </cell>
        </row>
        <row r="6923">
          <cell r="A6923">
            <v>2019</v>
          </cell>
          <cell r="B6923" t="str">
            <v>O</v>
          </cell>
          <cell r="C6923">
            <v>2.6792452830188678</v>
          </cell>
          <cell r="J6923">
            <v>4.84</v>
          </cell>
        </row>
        <row r="6924">
          <cell r="A6924">
            <v>2020</v>
          </cell>
          <cell r="B6924" t="str">
            <v>O</v>
          </cell>
          <cell r="C6924">
            <v>3.396551724137931</v>
          </cell>
          <cell r="J6924">
            <v>4.5862068965517242</v>
          </cell>
        </row>
        <row r="6925">
          <cell r="A6925">
            <v>2021</v>
          </cell>
          <cell r="B6925" t="str">
            <v>O</v>
          </cell>
          <cell r="C6925">
            <v>6.4090909090909092</v>
          </cell>
          <cell r="J6925">
            <v>4.5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imes New Roman-Arial">
      <a:majorFont>
        <a:latin typeface="Times New Roman" panose="02020603050405020304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8"/>
  <sheetViews>
    <sheetView showGridLines="0" tabSelected="1" topLeftCell="A57" zoomScale="85" zoomScaleNormal="85" workbookViewId="0">
      <selection activeCell="A78" sqref="A78"/>
    </sheetView>
  </sheetViews>
  <sheetFormatPr defaultRowHeight="15.5" x14ac:dyDescent="0.35"/>
  <cols>
    <col min="2" max="2" width="4.58203125" customWidth="1"/>
    <col min="5" max="5" width="8" customWidth="1"/>
    <col min="6" max="7" width="5.25" customWidth="1"/>
    <col min="8" max="8" width="7.58203125" customWidth="1"/>
    <col min="9" max="9" width="4.5" customWidth="1"/>
    <col min="10" max="10" width="9.5" customWidth="1"/>
    <col min="13" max="13" width="6.33203125" customWidth="1"/>
    <col min="14" max="14" width="5.5" customWidth="1"/>
    <col min="15" max="15" width="5.58203125" style="37" customWidth="1"/>
    <col min="16" max="16" width="4.33203125" style="37" customWidth="1"/>
    <col min="17" max="17" width="4.08203125" style="37" customWidth="1"/>
  </cols>
  <sheetData>
    <row r="1" spans="1:17" s="27" customFormat="1" ht="17.5" x14ac:dyDescent="0.35">
      <c r="A1" s="31" t="s">
        <v>126</v>
      </c>
      <c r="O1" s="32"/>
      <c r="P1" s="32"/>
      <c r="Q1" s="32"/>
    </row>
    <row r="2" spans="1:17" s="26" customFormat="1" x14ac:dyDescent="0.35">
      <c r="O2" s="32"/>
      <c r="P2" s="32"/>
      <c r="Q2" s="32"/>
    </row>
    <row r="3" spans="1:17" s="26" customFormat="1" ht="16.5" x14ac:dyDescent="0.35">
      <c r="C3" s="28"/>
      <c r="D3" s="28"/>
      <c r="G3" s="38" t="s">
        <v>133</v>
      </c>
      <c r="H3" s="28"/>
      <c r="I3" s="28"/>
      <c r="J3" s="28"/>
      <c r="K3" s="28"/>
      <c r="L3" s="28"/>
      <c r="M3" s="28"/>
      <c r="N3" s="28"/>
      <c r="O3" s="32"/>
      <c r="P3" s="32"/>
      <c r="Q3" s="32"/>
    </row>
    <row r="4" spans="1:17" s="27" customFormat="1" x14ac:dyDescent="0.35">
      <c r="A4" s="32"/>
      <c r="B4" s="32"/>
      <c r="C4" s="20" t="s">
        <v>131</v>
      </c>
      <c r="D4" s="32"/>
      <c r="E4" s="32"/>
      <c r="F4" s="32"/>
      <c r="G4" s="32"/>
      <c r="H4" s="32"/>
      <c r="I4" s="32"/>
      <c r="J4" s="20"/>
      <c r="K4" s="32"/>
      <c r="L4" s="33" t="s">
        <v>132</v>
      </c>
      <c r="M4" s="32"/>
      <c r="N4" s="32"/>
      <c r="O4" s="32"/>
      <c r="P4" s="32"/>
      <c r="Q4" s="32"/>
    </row>
    <row r="5" spans="1:17" s="27" customFormat="1" x14ac:dyDescent="0.35">
      <c r="A5" s="32" t="s">
        <v>130</v>
      </c>
      <c r="B5" s="32"/>
      <c r="C5" s="32"/>
      <c r="D5" s="32"/>
      <c r="E5" s="32"/>
      <c r="F5" s="34"/>
      <c r="H5" s="34" t="s">
        <v>146</v>
      </c>
      <c r="I5" s="32"/>
      <c r="J5" s="32" t="s">
        <v>141</v>
      </c>
      <c r="K5" s="32"/>
      <c r="L5" s="32"/>
      <c r="M5" s="32"/>
      <c r="O5" s="34"/>
      <c r="P5" s="32"/>
      <c r="Q5" s="34" t="s">
        <v>146</v>
      </c>
    </row>
    <row r="6" spans="1:17" s="27" customFormat="1" x14ac:dyDescent="0.35">
      <c r="A6" s="28"/>
      <c r="O6" s="32"/>
      <c r="P6" s="32"/>
      <c r="Q6" s="32"/>
    </row>
    <row r="7" spans="1:17" s="27" customFormat="1" x14ac:dyDescent="0.35">
      <c r="O7" s="32"/>
      <c r="P7" s="32"/>
      <c r="Q7" s="32"/>
    </row>
    <row r="8" spans="1:17" s="27" customFormat="1" x14ac:dyDescent="0.35">
      <c r="O8" s="32"/>
      <c r="P8" s="32"/>
      <c r="Q8" s="32"/>
    </row>
    <row r="9" spans="1:17" s="27" customFormat="1" x14ac:dyDescent="0.35">
      <c r="O9" s="32"/>
      <c r="P9" s="32"/>
      <c r="Q9" s="32"/>
    </row>
    <row r="10" spans="1:17" s="27" customFormat="1" x14ac:dyDescent="0.35">
      <c r="O10" s="32"/>
      <c r="P10" s="32"/>
      <c r="Q10" s="32"/>
    </row>
    <row r="11" spans="1:17" s="27" customFormat="1" x14ac:dyDescent="0.35">
      <c r="O11" s="32"/>
      <c r="P11" s="32"/>
      <c r="Q11" s="32"/>
    </row>
    <row r="12" spans="1:17" s="27" customFormat="1" x14ac:dyDescent="0.35">
      <c r="O12" s="32"/>
      <c r="P12" s="32"/>
      <c r="Q12" s="32"/>
    </row>
    <row r="13" spans="1:17" s="27" customFormat="1" x14ac:dyDescent="0.35">
      <c r="O13" s="32"/>
      <c r="P13" s="32"/>
      <c r="Q13" s="32"/>
    </row>
    <row r="14" spans="1:17" s="27" customFormat="1" x14ac:dyDescent="0.35">
      <c r="O14" s="32"/>
      <c r="P14" s="32"/>
      <c r="Q14" s="32"/>
    </row>
    <row r="15" spans="1:17" s="27" customFormat="1" x14ac:dyDescent="0.35">
      <c r="O15" s="32"/>
      <c r="P15" s="32"/>
      <c r="Q15" s="32"/>
    </row>
    <row r="16" spans="1:17" s="27" customFormat="1" x14ac:dyDescent="0.35">
      <c r="O16" s="32"/>
      <c r="P16" s="32"/>
      <c r="Q16" s="32"/>
    </row>
    <row r="17" spans="1:17" s="27" customFormat="1" x14ac:dyDescent="0.35">
      <c r="O17" s="32"/>
      <c r="P17" s="32"/>
      <c r="Q17" s="32"/>
    </row>
    <row r="18" spans="1:17" s="27" customFormat="1" x14ac:dyDescent="0.35">
      <c r="O18" s="32"/>
      <c r="P18" s="32"/>
      <c r="Q18" s="32"/>
    </row>
    <row r="19" spans="1:17" s="27" customFormat="1" x14ac:dyDescent="0.35">
      <c r="O19" s="32"/>
      <c r="P19" s="32"/>
      <c r="Q19" s="32"/>
    </row>
    <row r="20" spans="1:17" s="26" customFormat="1" x14ac:dyDescent="0.35">
      <c r="C20" s="28"/>
      <c r="D20" s="28"/>
      <c r="H20" s="28"/>
      <c r="I20" s="28"/>
      <c r="J20" s="28"/>
      <c r="K20" s="28"/>
      <c r="L20" s="28"/>
      <c r="M20" s="28"/>
      <c r="N20" s="27"/>
      <c r="O20" s="32"/>
      <c r="P20" s="32"/>
      <c r="Q20" s="32"/>
    </row>
    <row r="21" spans="1:17" s="26" customFormat="1" ht="20.149999999999999" customHeight="1" x14ac:dyDescent="0.35">
      <c r="C21" s="28"/>
      <c r="D21" s="28"/>
      <c r="G21" s="38" t="s">
        <v>135</v>
      </c>
      <c r="H21" s="28"/>
      <c r="I21" s="28"/>
      <c r="J21" s="28"/>
      <c r="K21" s="28"/>
      <c r="L21" s="28"/>
      <c r="M21" s="28"/>
      <c r="N21" s="27"/>
      <c r="O21" s="32"/>
      <c r="P21" s="32"/>
      <c r="Q21" s="32"/>
    </row>
    <row r="22" spans="1:17" s="27" customFormat="1" x14ac:dyDescent="0.35">
      <c r="A22" s="32"/>
      <c r="B22" s="32"/>
      <c r="C22" s="20" t="s">
        <v>131</v>
      </c>
      <c r="D22" s="32"/>
      <c r="E22" s="32"/>
      <c r="F22" s="32"/>
      <c r="G22" s="32"/>
      <c r="H22" s="32"/>
      <c r="I22" s="32"/>
      <c r="J22" s="20"/>
      <c r="K22" s="32"/>
      <c r="L22" s="33" t="s">
        <v>132</v>
      </c>
      <c r="M22" s="32"/>
      <c r="O22" s="32"/>
      <c r="P22" s="32"/>
      <c r="Q22" s="32"/>
    </row>
    <row r="23" spans="1:17" s="27" customFormat="1" x14ac:dyDescent="0.35">
      <c r="A23" s="32" t="s">
        <v>130</v>
      </c>
      <c r="B23" s="32"/>
      <c r="C23" s="32"/>
      <c r="D23" s="32"/>
      <c r="E23" s="34"/>
      <c r="F23" s="35"/>
      <c r="G23" s="35"/>
      <c r="H23" s="34" t="s">
        <v>146</v>
      </c>
      <c r="I23" s="34"/>
      <c r="J23" s="32" t="s">
        <v>141</v>
      </c>
      <c r="K23" s="32"/>
      <c r="L23" s="32"/>
      <c r="M23" s="32"/>
      <c r="O23" s="34"/>
      <c r="P23" s="32"/>
      <c r="Q23" s="34" t="s">
        <v>146</v>
      </c>
    </row>
    <row r="24" spans="1:17" s="27" customFormat="1" x14ac:dyDescent="0.35">
      <c r="O24" s="32"/>
      <c r="P24" s="32"/>
      <c r="Q24" s="32"/>
    </row>
    <row r="25" spans="1:17" s="27" customFormat="1" x14ac:dyDescent="0.35">
      <c r="O25" s="32"/>
      <c r="P25" s="32"/>
      <c r="Q25" s="32"/>
    </row>
    <row r="26" spans="1:17" s="27" customFormat="1" x14ac:dyDescent="0.35">
      <c r="O26" s="32"/>
      <c r="P26" s="32"/>
      <c r="Q26" s="32"/>
    </row>
    <row r="27" spans="1:17" s="27" customFormat="1" x14ac:dyDescent="0.35">
      <c r="O27" s="32"/>
      <c r="P27" s="32"/>
      <c r="Q27" s="32"/>
    </row>
    <row r="28" spans="1:17" s="27" customFormat="1" x14ac:dyDescent="0.35">
      <c r="O28" s="32"/>
      <c r="P28" s="32"/>
      <c r="Q28" s="32"/>
    </row>
    <row r="29" spans="1:17" s="27" customFormat="1" x14ac:dyDescent="0.35">
      <c r="O29" s="32"/>
      <c r="P29" s="32"/>
      <c r="Q29" s="32"/>
    </row>
    <row r="30" spans="1:17" s="27" customFormat="1" x14ac:dyDescent="0.35">
      <c r="O30" s="32"/>
      <c r="P30" s="32"/>
      <c r="Q30" s="32"/>
    </row>
    <row r="31" spans="1:17" s="27" customFormat="1" x14ac:dyDescent="0.35">
      <c r="O31" s="32"/>
      <c r="P31" s="32"/>
      <c r="Q31" s="32"/>
    </row>
    <row r="32" spans="1:17" s="27" customFormat="1" x14ac:dyDescent="0.35">
      <c r="O32" s="32"/>
      <c r="P32" s="32"/>
      <c r="Q32" s="32"/>
    </row>
    <row r="33" spans="1:17" s="27" customFormat="1" x14ac:dyDescent="0.35">
      <c r="O33" s="32"/>
      <c r="P33" s="32"/>
      <c r="Q33" s="32"/>
    </row>
    <row r="34" spans="1:17" s="27" customFormat="1" x14ac:dyDescent="0.35">
      <c r="O34" s="32"/>
      <c r="P34" s="32"/>
      <c r="Q34" s="32"/>
    </row>
    <row r="35" spans="1:17" s="27" customFormat="1" x14ac:dyDescent="0.35">
      <c r="O35" s="32"/>
      <c r="P35" s="32"/>
      <c r="Q35" s="32"/>
    </row>
    <row r="36" spans="1:17" s="27" customFormat="1" x14ac:dyDescent="0.35">
      <c r="O36" s="32"/>
      <c r="P36" s="32"/>
      <c r="Q36" s="32"/>
    </row>
    <row r="37" spans="1:17" s="27" customFormat="1" x14ac:dyDescent="0.35">
      <c r="O37" s="32"/>
      <c r="P37" s="32"/>
      <c r="Q37" s="32"/>
    </row>
    <row r="38" spans="1:17" s="26" customFormat="1" x14ac:dyDescent="0.35">
      <c r="C38" s="28"/>
      <c r="D38" s="28"/>
      <c r="H38" s="28"/>
      <c r="I38" s="28"/>
      <c r="J38" s="28"/>
      <c r="K38" s="28"/>
      <c r="L38" s="28"/>
      <c r="M38" s="28"/>
      <c r="N38" s="27"/>
      <c r="O38" s="32"/>
      <c r="P38" s="32"/>
      <c r="Q38" s="32"/>
    </row>
    <row r="39" spans="1:17" s="26" customFormat="1" ht="20.149999999999999" customHeight="1" x14ac:dyDescent="0.35">
      <c r="C39" s="28"/>
      <c r="D39" s="28"/>
      <c r="G39" s="38" t="s">
        <v>139</v>
      </c>
      <c r="H39" s="28"/>
      <c r="I39" s="28"/>
      <c r="J39" s="28"/>
      <c r="K39" s="28"/>
      <c r="L39" s="28"/>
      <c r="M39" s="28"/>
      <c r="N39" s="27"/>
      <c r="O39" s="32"/>
      <c r="P39" s="32"/>
      <c r="Q39" s="32"/>
    </row>
    <row r="40" spans="1:17" s="27" customFormat="1" x14ac:dyDescent="0.35">
      <c r="A40" s="32"/>
      <c r="B40" s="32"/>
      <c r="C40" s="20" t="s">
        <v>131</v>
      </c>
      <c r="D40" s="32"/>
      <c r="E40" s="32"/>
      <c r="F40" s="32"/>
      <c r="G40" s="32"/>
      <c r="H40" s="32"/>
      <c r="I40" s="32"/>
      <c r="J40" s="20"/>
      <c r="K40" s="32"/>
      <c r="L40" s="33" t="s">
        <v>132</v>
      </c>
      <c r="M40" s="32"/>
      <c r="O40" s="32"/>
      <c r="P40" s="32"/>
      <c r="Q40" s="32"/>
    </row>
    <row r="41" spans="1:17" s="27" customFormat="1" x14ac:dyDescent="0.35">
      <c r="A41" s="32" t="s">
        <v>130</v>
      </c>
      <c r="B41" s="32"/>
      <c r="C41" s="32"/>
      <c r="D41" s="32"/>
      <c r="E41" s="32"/>
      <c r="F41" s="35"/>
      <c r="G41" s="35"/>
      <c r="H41" s="34" t="s">
        <v>146</v>
      </c>
      <c r="I41" s="34"/>
      <c r="J41" s="32" t="s">
        <v>141</v>
      </c>
      <c r="K41" s="32"/>
      <c r="L41" s="32"/>
      <c r="M41" s="32"/>
      <c r="O41" s="32"/>
      <c r="P41" s="32"/>
      <c r="Q41" s="34" t="s">
        <v>146</v>
      </c>
    </row>
    <row r="42" spans="1:17" s="27" customFormat="1" x14ac:dyDescent="0.35">
      <c r="O42" s="32"/>
      <c r="P42" s="32"/>
      <c r="Q42" s="32"/>
    </row>
    <row r="43" spans="1:17" s="27" customFormat="1" x14ac:dyDescent="0.35">
      <c r="O43" s="32"/>
      <c r="P43" s="32"/>
      <c r="Q43" s="32"/>
    </row>
    <row r="44" spans="1:17" s="27" customFormat="1" x14ac:dyDescent="0.35">
      <c r="O44" s="32"/>
      <c r="P44" s="32"/>
      <c r="Q44" s="32"/>
    </row>
    <row r="45" spans="1:17" s="27" customFormat="1" x14ac:dyDescent="0.35">
      <c r="O45" s="32"/>
      <c r="P45" s="32"/>
      <c r="Q45" s="32"/>
    </row>
    <row r="46" spans="1:17" s="27" customFormat="1" x14ac:dyDescent="0.35">
      <c r="O46" s="32"/>
      <c r="P46" s="32"/>
      <c r="Q46" s="32"/>
    </row>
    <row r="47" spans="1:17" s="27" customFormat="1" x14ac:dyDescent="0.35">
      <c r="O47" s="32"/>
      <c r="P47" s="32"/>
      <c r="Q47" s="32"/>
    </row>
    <row r="48" spans="1:17" s="27" customFormat="1" x14ac:dyDescent="0.35">
      <c r="O48" s="32"/>
      <c r="P48" s="32"/>
      <c r="Q48" s="32"/>
    </row>
    <row r="49" spans="1:17" s="27" customFormat="1" x14ac:dyDescent="0.35">
      <c r="O49" s="32"/>
      <c r="P49" s="32"/>
      <c r="Q49" s="32"/>
    </row>
    <row r="50" spans="1:17" s="27" customFormat="1" x14ac:dyDescent="0.35">
      <c r="O50" s="32"/>
      <c r="P50" s="32"/>
      <c r="Q50" s="32"/>
    </row>
    <row r="51" spans="1:17" s="27" customFormat="1" x14ac:dyDescent="0.35">
      <c r="O51" s="32"/>
      <c r="P51" s="32"/>
      <c r="Q51" s="32"/>
    </row>
    <row r="52" spans="1:17" s="27" customFormat="1" x14ac:dyDescent="0.35">
      <c r="O52" s="32"/>
      <c r="P52" s="32"/>
      <c r="Q52" s="32"/>
    </row>
    <row r="53" spans="1:17" s="27" customFormat="1" x14ac:dyDescent="0.35">
      <c r="O53" s="32"/>
      <c r="P53" s="32"/>
      <c r="Q53" s="32"/>
    </row>
    <row r="54" spans="1:17" s="27" customFormat="1" x14ac:dyDescent="0.35">
      <c r="O54" s="32"/>
      <c r="P54" s="32"/>
      <c r="Q54" s="32"/>
    </row>
    <row r="55" spans="1:17" s="27" customFormat="1" x14ac:dyDescent="0.35">
      <c r="O55" s="32"/>
      <c r="P55" s="32"/>
      <c r="Q55" s="32"/>
    </row>
    <row r="56" spans="1:17" s="27" customFormat="1" x14ac:dyDescent="0.35">
      <c r="A56" s="26"/>
      <c r="B56" s="26"/>
      <c r="C56" s="28"/>
      <c r="D56" s="28"/>
      <c r="E56" s="26"/>
      <c r="F56" s="20"/>
      <c r="G56" s="20"/>
      <c r="H56" s="28"/>
      <c r="I56" s="28"/>
      <c r="J56" s="28"/>
      <c r="K56" s="28"/>
      <c r="L56" s="28"/>
      <c r="M56" s="28"/>
      <c r="O56" s="32"/>
      <c r="P56" s="32"/>
      <c r="Q56" s="32"/>
    </row>
    <row r="57" spans="1:17" s="26" customFormat="1" ht="22" customHeight="1" x14ac:dyDescent="0.35">
      <c r="C57" s="28"/>
      <c r="D57" s="28"/>
      <c r="G57" s="38" t="s">
        <v>140</v>
      </c>
      <c r="H57" s="28"/>
      <c r="I57" s="28"/>
      <c r="J57" s="28"/>
      <c r="K57" s="28"/>
      <c r="L57" s="28"/>
      <c r="M57" s="28"/>
      <c r="N57" s="27"/>
      <c r="O57" s="32"/>
      <c r="P57" s="32"/>
      <c r="Q57" s="32"/>
    </row>
    <row r="58" spans="1:17" s="27" customFormat="1" x14ac:dyDescent="0.35">
      <c r="A58" s="32"/>
      <c r="B58" s="32"/>
      <c r="C58" s="20" t="s">
        <v>131</v>
      </c>
      <c r="D58" s="32"/>
      <c r="E58" s="32"/>
      <c r="F58" s="32"/>
      <c r="G58" s="32"/>
      <c r="H58" s="32"/>
      <c r="I58" s="32"/>
      <c r="J58" s="20"/>
      <c r="K58" s="32"/>
      <c r="L58" s="33" t="s">
        <v>132</v>
      </c>
      <c r="M58" s="32"/>
      <c r="O58" s="32"/>
      <c r="P58" s="32"/>
      <c r="Q58" s="32"/>
    </row>
    <row r="59" spans="1:17" s="27" customFormat="1" x14ac:dyDescent="0.35">
      <c r="A59" s="32" t="s">
        <v>130</v>
      </c>
      <c r="B59" s="32"/>
      <c r="C59" s="32"/>
      <c r="D59" s="32"/>
      <c r="E59" s="32"/>
      <c r="F59" s="34"/>
      <c r="G59" s="35"/>
      <c r="H59" s="34" t="s">
        <v>146</v>
      </c>
      <c r="I59" s="32"/>
      <c r="J59" s="32" t="s">
        <v>141</v>
      </c>
      <c r="K59" s="32"/>
      <c r="L59" s="32"/>
      <c r="M59" s="32"/>
      <c r="O59" s="34"/>
      <c r="P59" s="32"/>
      <c r="Q59" s="34" t="s">
        <v>146</v>
      </c>
    </row>
    <row r="60" spans="1:17" s="27" customFormat="1" x14ac:dyDescent="0.35">
      <c r="O60" s="32"/>
      <c r="P60" s="32"/>
      <c r="Q60" s="32"/>
    </row>
    <row r="61" spans="1:17" s="27" customFormat="1" x14ac:dyDescent="0.35">
      <c r="O61" s="32"/>
      <c r="P61" s="32"/>
      <c r="Q61" s="32"/>
    </row>
    <row r="62" spans="1:17" s="27" customFormat="1" x14ac:dyDescent="0.35">
      <c r="O62" s="32"/>
      <c r="P62" s="32"/>
      <c r="Q62" s="32"/>
    </row>
    <row r="63" spans="1:17" s="27" customFormat="1" x14ac:dyDescent="0.35">
      <c r="O63" s="32"/>
      <c r="P63" s="32"/>
      <c r="Q63" s="32"/>
    </row>
    <row r="64" spans="1:17" s="27" customFormat="1" x14ac:dyDescent="0.35">
      <c r="O64" s="32"/>
      <c r="P64" s="32"/>
      <c r="Q64" s="32"/>
    </row>
    <row r="65" spans="1:17" s="27" customFormat="1" x14ac:dyDescent="0.35">
      <c r="O65" s="32"/>
      <c r="P65" s="32"/>
      <c r="Q65" s="32"/>
    </row>
    <row r="66" spans="1:17" s="27" customFormat="1" x14ac:dyDescent="0.35">
      <c r="O66" s="32"/>
      <c r="P66" s="32"/>
      <c r="Q66" s="32"/>
    </row>
    <row r="67" spans="1:17" s="27" customFormat="1" x14ac:dyDescent="0.35">
      <c r="O67" s="32"/>
      <c r="P67" s="32"/>
      <c r="Q67" s="32"/>
    </row>
    <row r="68" spans="1:17" s="27" customFormat="1" x14ac:dyDescent="0.35">
      <c r="O68" s="32"/>
      <c r="P68" s="32"/>
      <c r="Q68" s="32"/>
    </row>
    <row r="69" spans="1:17" s="27" customFormat="1" x14ac:dyDescent="0.35">
      <c r="O69" s="32"/>
      <c r="P69" s="32"/>
      <c r="Q69" s="32"/>
    </row>
    <row r="70" spans="1:17" s="27" customFormat="1" x14ac:dyDescent="0.35">
      <c r="O70" s="32"/>
      <c r="P70" s="32"/>
      <c r="Q70" s="32"/>
    </row>
    <row r="71" spans="1:17" s="27" customFormat="1" x14ac:dyDescent="0.35">
      <c r="O71" s="32"/>
      <c r="P71" s="32"/>
      <c r="Q71" s="32"/>
    </row>
    <row r="72" spans="1:17" s="27" customFormat="1" x14ac:dyDescent="0.35">
      <c r="O72" s="32"/>
      <c r="P72" s="32"/>
      <c r="Q72" s="32"/>
    </row>
    <row r="73" spans="1:17" s="27" customFormat="1" x14ac:dyDescent="0.35">
      <c r="O73" s="32"/>
      <c r="P73" s="32"/>
      <c r="Q73" s="32"/>
    </row>
    <row r="75" spans="1:17" s="37" customFormat="1" ht="21" customHeight="1" x14ac:dyDescent="0.35">
      <c r="A75" s="32"/>
      <c r="B75" s="32"/>
      <c r="C75" s="32"/>
      <c r="D75" s="32"/>
      <c r="E75" s="32"/>
      <c r="F75" s="36" t="s">
        <v>145</v>
      </c>
      <c r="G75" s="36"/>
      <c r="H75" s="32"/>
      <c r="I75" s="32"/>
      <c r="J75" s="32"/>
      <c r="K75" s="32"/>
      <c r="L75" s="32"/>
      <c r="M75" s="32"/>
      <c r="N75" s="32"/>
      <c r="O75" s="32"/>
      <c r="Q75" s="32"/>
    </row>
    <row r="76" spans="1:17" s="37" customFormat="1" x14ac:dyDescent="0.35">
      <c r="F76" s="32" t="s">
        <v>142</v>
      </c>
      <c r="G76" s="32"/>
    </row>
    <row r="77" spans="1:17" s="37" customFormat="1" x14ac:dyDescent="0.35">
      <c r="F77" s="32" t="s">
        <v>143</v>
      </c>
      <c r="G77" s="32"/>
    </row>
    <row r="78" spans="1:17" s="37" customFormat="1" x14ac:dyDescent="0.35">
      <c r="A78" s="32" t="s">
        <v>144</v>
      </c>
    </row>
  </sheetData>
  <pageMargins left="0.7" right="0.7" top="0.75" bottom="0.75" header="0.3" footer="0.3"/>
  <pageSetup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68"/>
  <sheetViews>
    <sheetView topLeftCell="A202" zoomScale="84" zoomScaleNormal="84" workbookViewId="0">
      <selection activeCell="G205" sqref="G205"/>
    </sheetView>
  </sheetViews>
  <sheetFormatPr defaultRowHeight="14" x14ac:dyDescent="0.3"/>
  <cols>
    <col min="1" max="1" width="11.25" customWidth="1"/>
    <col min="2" max="2" width="11.25" style="6" customWidth="1"/>
    <col min="3" max="14" width="11.25" customWidth="1"/>
  </cols>
  <sheetData>
    <row r="1" spans="1:12" ht="20" x14ac:dyDescent="0.4">
      <c r="C1" s="8" t="s">
        <v>72</v>
      </c>
      <c r="E1" s="9" t="s">
        <v>74</v>
      </c>
      <c r="J1" s="8" t="s">
        <v>73</v>
      </c>
    </row>
    <row r="2" spans="1:12" ht="20" x14ac:dyDescent="0.4">
      <c r="A2" s="4" t="s">
        <v>11</v>
      </c>
      <c r="B2" s="7"/>
      <c r="C2" t="s">
        <v>107</v>
      </c>
      <c r="D2" t="s">
        <v>108</v>
      </c>
      <c r="E2" s="9" t="s">
        <v>12</v>
      </c>
      <c r="J2" s="17" t="s">
        <v>4</v>
      </c>
      <c r="K2" t="s">
        <v>89</v>
      </c>
      <c r="L2" t="s">
        <v>13</v>
      </c>
    </row>
    <row r="3" spans="1:12" x14ac:dyDescent="0.3">
      <c r="A3" s="4" t="s">
        <v>5</v>
      </c>
      <c r="B3" s="7"/>
      <c r="C3" t="s">
        <v>111</v>
      </c>
      <c r="D3" t="s">
        <v>112</v>
      </c>
      <c r="E3" s="10"/>
      <c r="J3" s="17" t="s">
        <v>5</v>
      </c>
      <c r="K3" t="s">
        <v>90</v>
      </c>
      <c r="L3" t="s">
        <v>1</v>
      </c>
    </row>
    <row r="4" spans="1:12" x14ac:dyDescent="0.3">
      <c r="A4" s="4" t="s">
        <v>6</v>
      </c>
      <c r="B4" s="7"/>
      <c r="C4" t="s">
        <v>91</v>
      </c>
      <c r="D4" t="s">
        <v>14</v>
      </c>
      <c r="E4" s="10"/>
      <c r="G4" t="s">
        <v>77</v>
      </c>
      <c r="H4" t="s">
        <v>77</v>
      </c>
      <c r="J4" s="17" t="s">
        <v>6</v>
      </c>
      <c r="K4" t="s">
        <v>91</v>
      </c>
      <c r="L4" t="s">
        <v>14</v>
      </c>
    </row>
    <row r="5" spans="1:12" x14ac:dyDescent="0.3">
      <c r="A5" s="4"/>
      <c r="B5" s="7"/>
      <c r="C5" t="s">
        <v>3</v>
      </c>
      <c r="D5" t="s">
        <v>3</v>
      </c>
      <c r="E5" s="10"/>
      <c r="J5" s="17" t="s">
        <v>15</v>
      </c>
      <c r="K5" t="s">
        <v>16</v>
      </c>
      <c r="L5" t="s">
        <v>17</v>
      </c>
    </row>
    <row r="6" spans="1:12" x14ac:dyDescent="0.3">
      <c r="A6" s="4"/>
      <c r="B6" s="7"/>
      <c r="C6" t="s">
        <v>16</v>
      </c>
      <c r="D6" t="s">
        <v>17</v>
      </c>
      <c r="E6" t="s">
        <v>128</v>
      </c>
      <c r="F6" t="s">
        <v>129</v>
      </c>
      <c r="G6" t="s">
        <v>127</v>
      </c>
      <c r="H6" t="s">
        <v>81</v>
      </c>
      <c r="J6" s="17"/>
      <c r="K6" t="s">
        <v>8</v>
      </c>
      <c r="L6" t="s">
        <v>69</v>
      </c>
    </row>
    <row r="7" spans="1:12" x14ac:dyDescent="0.3">
      <c r="A7" s="18">
        <v>36556</v>
      </c>
      <c r="B7" s="7">
        <v>2000</v>
      </c>
      <c r="C7" s="3">
        <v>100</v>
      </c>
      <c r="D7" s="3">
        <v>100</v>
      </c>
      <c r="E7" s="10"/>
      <c r="F7" s="14"/>
      <c r="J7" s="17" t="s">
        <v>20</v>
      </c>
      <c r="K7" s="3">
        <v>101.01666666666667</v>
      </c>
      <c r="L7" s="3">
        <v>103.08666666666666</v>
      </c>
    </row>
    <row r="8" spans="1:12" x14ac:dyDescent="0.3">
      <c r="A8" s="18">
        <v>36585</v>
      </c>
      <c r="B8" s="7"/>
      <c r="C8" s="3">
        <v>101.13937458892055</v>
      </c>
      <c r="D8" s="3">
        <v>102.68176608042229</v>
      </c>
      <c r="E8" s="10"/>
      <c r="F8" s="14"/>
      <c r="J8" s="17" t="s">
        <v>21</v>
      </c>
      <c r="K8" s="3">
        <v>105.94</v>
      </c>
      <c r="L8" s="3">
        <v>114.81</v>
      </c>
    </row>
    <row r="9" spans="1:12" x14ac:dyDescent="0.3">
      <c r="A9" s="18">
        <v>36616</v>
      </c>
      <c r="B9" s="7"/>
      <c r="C9" s="3">
        <v>102.39122553479089</v>
      </c>
      <c r="D9" s="3">
        <v>105.80312624934433</v>
      </c>
      <c r="E9" s="11"/>
      <c r="F9" s="15"/>
      <c r="I9" s="2"/>
      <c r="J9" s="17" t="s">
        <v>22</v>
      </c>
      <c r="K9" s="3">
        <v>109.99666666666667</v>
      </c>
      <c r="L9" s="3">
        <v>120.12333333333333</v>
      </c>
    </row>
    <row r="10" spans="1:12" x14ac:dyDescent="0.3">
      <c r="A10" s="18">
        <v>36646</v>
      </c>
      <c r="B10" s="7"/>
      <c r="C10" s="3">
        <v>103.75753520090218</v>
      </c>
      <c r="D10" s="3">
        <v>109.05179347185063</v>
      </c>
      <c r="E10" s="10"/>
      <c r="F10" s="14"/>
      <c r="J10" s="17" t="s">
        <v>23</v>
      </c>
      <c r="K10" s="3">
        <v>112.63666666666666</v>
      </c>
      <c r="L10" s="3">
        <v>125.77333333333335</v>
      </c>
    </row>
    <row r="11" spans="1:12" x14ac:dyDescent="0.3">
      <c r="A11" s="18">
        <v>36677</v>
      </c>
      <c r="B11" s="7"/>
      <c r="C11" s="3">
        <v>105.22771398400303</v>
      </c>
      <c r="D11" s="3">
        <v>112.17404163951976</v>
      </c>
      <c r="E11" s="10"/>
      <c r="F11" s="14"/>
      <c r="J11" s="17" t="s">
        <v>24</v>
      </c>
      <c r="K11" s="3">
        <v>115.57333333333334</v>
      </c>
      <c r="L11" s="3">
        <v>132.84333666666666</v>
      </c>
    </row>
    <row r="12" spans="1:12" x14ac:dyDescent="0.3">
      <c r="A12" s="18">
        <v>36707</v>
      </c>
      <c r="B12" s="7"/>
      <c r="C12" s="3">
        <v>106.54148657167724</v>
      </c>
      <c r="D12" s="3">
        <v>115.14554861440106</v>
      </c>
      <c r="E12" s="10"/>
      <c r="F12" s="14"/>
      <c r="J12" s="17" t="s">
        <v>25</v>
      </c>
      <c r="K12" s="3">
        <v>118.96999999999998</v>
      </c>
      <c r="L12" s="3">
        <v>133.70333333333335</v>
      </c>
    </row>
    <row r="13" spans="1:12" x14ac:dyDescent="0.3">
      <c r="A13" s="18">
        <v>36738</v>
      </c>
      <c r="B13" s="7"/>
      <c r="C13" s="3">
        <v>107.37051790031651</v>
      </c>
      <c r="D13" s="3">
        <v>116.18043463663399</v>
      </c>
      <c r="E13" s="10"/>
      <c r="F13" s="14"/>
      <c r="J13" s="17" t="s">
        <v>26</v>
      </c>
      <c r="K13" s="3">
        <v>121.96333333333332</v>
      </c>
      <c r="L13" s="3">
        <v>129.56666666666666</v>
      </c>
    </row>
    <row r="14" spans="1:12" x14ac:dyDescent="0.3">
      <c r="A14" s="18">
        <v>36769</v>
      </c>
      <c r="B14" s="7"/>
      <c r="C14" s="3">
        <v>108.26072358237428</v>
      </c>
      <c r="D14" s="3">
        <v>117.34636890014147</v>
      </c>
      <c r="E14" s="10"/>
      <c r="F14" s="14"/>
      <c r="J14" s="17" t="s">
        <v>27</v>
      </c>
      <c r="K14" s="3">
        <v>123.62666666666667</v>
      </c>
      <c r="L14" s="3">
        <v>126.82332999999998</v>
      </c>
    </row>
    <row r="15" spans="1:12" x14ac:dyDescent="0.3">
      <c r="A15" s="18">
        <v>36799</v>
      </c>
      <c r="B15" s="7"/>
      <c r="C15" s="3">
        <v>109.21309688459789</v>
      </c>
      <c r="D15" s="3">
        <v>118.69384954909773</v>
      </c>
      <c r="E15" s="10"/>
      <c r="F15" s="14"/>
      <c r="J15" s="17" t="s">
        <v>28</v>
      </c>
      <c r="K15" s="3">
        <v>124.76666666666667</v>
      </c>
      <c r="L15" s="3">
        <v>126.65999666666666</v>
      </c>
    </row>
    <row r="16" spans="1:12" x14ac:dyDescent="0.3">
      <c r="A16" s="18">
        <v>36830</v>
      </c>
      <c r="B16" s="7"/>
      <c r="C16" s="3">
        <v>110.34918079602578</v>
      </c>
      <c r="D16" s="3">
        <v>121.48848814145819</v>
      </c>
      <c r="E16" s="10"/>
      <c r="F16" s="14"/>
      <c r="J16" s="17" t="s">
        <v>29</v>
      </c>
      <c r="K16" s="3">
        <v>130.34666333333334</v>
      </c>
      <c r="L16" s="3">
        <v>136.01334</v>
      </c>
    </row>
    <row r="17" spans="1:13" x14ac:dyDescent="0.3">
      <c r="A17" s="18">
        <v>36860</v>
      </c>
      <c r="B17" s="7"/>
      <c r="C17" s="3">
        <v>111.66987314955131</v>
      </c>
      <c r="D17" s="3">
        <v>124.63594776469013</v>
      </c>
      <c r="E17" s="10"/>
      <c r="F17" s="14"/>
      <c r="J17" s="17" t="s">
        <v>30</v>
      </c>
      <c r="K17" s="3">
        <v>136.89999333333333</v>
      </c>
      <c r="L17" s="3">
        <v>141.74665999999999</v>
      </c>
    </row>
    <row r="18" spans="1:13" x14ac:dyDescent="0.3">
      <c r="A18" s="18">
        <v>36891</v>
      </c>
      <c r="B18" s="7"/>
      <c r="C18" s="3">
        <v>113.08848747232818</v>
      </c>
      <c r="D18" s="3">
        <v>128.20235900432678</v>
      </c>
      <c r="E18" s="10"/>
      <c r="F18" s="14"/>
      <c r="J18" s="17" t="s">
        <v>31</v>
      </c>
      <c r="K18" s="3">
        <v>141.18665999999999</v>
      </c>
      <c r="L18" s="3">
        <v>142.73333333333335</v>
      </c>
    </row>
    <row r="19" spans="1:13" x14ac:dyDescent="0.3">
      <c r="A19" s="18">
        <v>36922</v>
      </c>
      <c r="B19" s="7">
        <f>B7+1</f>
        <v>2001</v>
      </c>
      <c r="C19" s="3">
        <v>114.57634031335569</v>
      </c>
      <c r="D19" s="3">
        <v>131.13879257626314</v>
      </c>
      <c r="E19" s="10"/>
      <c r="F19" s="14"/>
      <c r="J19" s="17" t="s">
        <v>32</v>
      </c>
      <c r="K19" s="3">
        <v>143.76333333333335</v>
      </c>
      <c r="L19" s="3">
        <v>142.36332999999999</v>
      </c>
      <c r="M19" s="3" t="e">
        <f>#REF!</f>
        <v>#REF!</v>
      </c>
    </row>
    <row r="20" spans="1:13" x14ac:dyDescent="0.3">
      <c r="A20" s="18">
        <v>36950</v>
      </c>
      <c r="B20" s="7"/>
      <c r="C20" s="3">
        <v>115.82802928651085</v>
      </c>
      <c r="D20" s="3">
        <v>133.14472432094152</v>
      </c>
      <c r="E20" s="10"/>
      <c r="F20" s="14"/>
      <c r="J20" s="17" t="s">
        <v>33</v>
      </c>
      <c r="K20" s="3">
        <v>148.10666666666665</v>
      </c>
      <c r="L20" s="3">
        <v>145.58333333333334</v>
      </c>
    </row>
    <row r="21" spans="1:13" x14ac:dyDescent="0.3">
      <c r="A21" s="18">
        <v>36981</v>
      </c>
      <c r="B21" s="7"/>
      <c r="C21" s="3">
        <v>116.85394828770987</v>
      </c>
      <c r="D21" s="3">
        <v>133.00841366292755</v>
      </c>
      <c r="E21" s="10"/>
      <c r="F21" s="14"/>
      <c r="J21" s="17" t="s">
        <v>34</v>
      </c>
      <c r="K21" s="3">
        <v>153.67666333333332</v>
      </c>
      <c r="L21" s="3">
        <v>148.90666666666667</v>
      </c>
    </row>
    <row r="22" spans="1:13" x14ac:dyDescent="0.3">
      <c r="A22" s="18">
        <v>37011</v>
      </c>
      <c r="B22" s="7"/>
      <c r="C22" s="3">
        <v>117.62366232478765</v>
      </c>
      <c r="D22" s="3">
        <v>131.94268415697047</v>
      </c>
      <c r="E22" s="10"/>
      <c r="F22" s="14"/>
      <c r="J22" s="17" t="s">
        <v>35</v>
      </c>
      <c r="K22" s="3">
        <v>159.51000333333334</v>
      </c>
      <c r="L22" s="3">
        <v>153.24333333333334</v>
      </c>
    </row>
    <row r="23" spans="1:13" x14ac:dyDescent="0.3">
      <c r="A23" s="18">
        <v>37042</v>
      </c>
      <c r="B23" s="7"/>
      <c r="C23" s="3">
        <v>118.07287424014193</v>
      </c>
      <c r="D23" s="3">
        <v>130.76596140078584</v>
      </c>
      <c r="E23" s="10"/>
      <c r="F23" s="14"/>
      <c r="J23" s="17" t="s">
        <v>36</v>
      </c>
      <c r="K23" s="3">
        <v>165.21</v>
      </c>
      <c r="L23" s="3">
        <v>158.31332666666665</v>
      </c>
      <c r="M23" s="3" t="e">
        <f>#REF!</f>
        <v>#REF!</v>
      </c>
    </row>
    <row r="24" spans="1:13" x14ac:dyDescent="0.3">
      <c r="A24" s="18">
        <v>37072</v>
      </c>
      <c r="B24" s="7"/>
      <c r="C24" s="3">
        <v>118.61816872746201</v>
      </c>
      <c r="D24" s="3">
        <v>128.96388606907337</v>
      </c>
      <c r="E24" s="10"/>
      <c r="F24" s="14"/>
      <c r="J24" s="17" t="s">
        <v>37</v>
      </c>
      <c r="K24" s="3">
        <v>175.48666333333335</v>
      </c>
      <c r="L24" s="3">
        <v>167.97332333333335</v>
      </c>
    </row>
    <row r="25" spans="1:13" x14ac:dyDescent="0.3">
      <c r="A25" s="18">
        <v>37103</v>
      </c>
      <c r="B25" s="7"/>
      <c r="C25" s="3">
        <v>119.21379442129762</v>
      </c>
      <c r="D25" s="3">
        <v>127.43337994266075</v>
      </c>
      <c r="E25" s="10"/>
      <c r="F25" s="14"/>
      <c r="J25" s="17" t="s">
        <v>38</v>
      </c>
      <c r="K25" s="3">
        <v>184.85</v>
      </c>
      <c r="L25" s="3">
        <v>175.96333333333334</v>
      </c>
    </row>
    <row r="26" spans="1:13" x14ac:dyDescent="0.3">
      <c r="A26" s="18">
        <v>37134</v>
      </c>
      <c r="B26" s="7"/>
      <c r="C26" s="3">
        <v>120.05948989236586</v>
      </c>
      <c r="D26" s="3">
        <v>126.49647791246908</v>
      </c>
      <c r="E26" s="10"/>
      <c r="F26" s="14"/>
      <c r="J26" s="17" t="s">
        <v>39</v>
      </c>
      <c r="K26" s="3">
        <v>190.04999666666666</v>
      </c>
      <c r="L26" s="3">
        <v>183.20666333333335</v>
      </c>
    </row>
    <row r="27" spans="1:13" x14ac:dyDescent="0.3">
      <c r="A27" s="18">
        <v>37164</v>
      </c>
      <c r="B27" s="7"/>
      <c r="C27" s="3">
        <v>121.04996062705102</v>
      </c>
      <c r="D27" s="3">
        <v>126.35215456401978</v>
      </c>
      <c r="E27" s="10"/>
      <c r="F27" s="14"/>
      <c r="J27" s="17" t="s">
        <v>40</v>
      </c>
      <c r="K27" s="3">
        <v>196.14333999999999</v>
      </c>
      <c r="L27" s="3">
        <v>193.71667000000002</v>
      </c>
      <c r="M27" s="3" t="e">
        <f>#REF!</f>
        <v>#REF!</v>
      </c>
    </row>
    <row r="28" spans="1:13" x14ac:dyDescent="0.3">
      <c r="A28" s="18">
        <v>37195</v>
      </c>
      <c r="B28" s="7"/>
      <c r="C28" s="3">
        <v>121.90111479488918</v>
      </c>
      <c r="D28" s="3">
        <v>126.37822682809647</v>
      </c>
      <c r="E28" s="10"/>
      <c r="F28" s="14"/>
      <c r="J28" s="17" t="s">
        <v>41</v>
      </c>
      <c r="K28" s="3">
        <v>205.7099933333333</v>
      </c>
      <c r="L28" s="3">
        <v>205.43333333333331</v>
      </c>
    </row>
    <row r="29" spans="1:13" x14ac:dyDescent="0.3">
      <c r="A29" s="18">
        <v>37225</v>
      </c>
      <c r="B29" s="7"/>
      <c r="C29" s="3">
        <v>122.70801062397156</v>
      </c>
      <c r="D29" s="3">
        <v>125.85012910254517</v>
      </c>
      <c r="E29" s="10"/>
      <c r="F29" s="14"/>
      <c r="J29" s="17" t="s">
        <v>42</v>
      </c>
      <c r="K29" s="3">
        <v>214.18332999999998</v>
      </c>
      <c r="L29" s="3">
        <v>213.04999999999998</v>
      </c>
    </row>
    <row r="30" spans="1:13" x14ac:dyDescent="0.3">
      <c r="A30" s="18">
        <v>37256</v>
      </c>
      <c r="B30" s="7"/>
      <c r="C30" s="3">
        <v>123.10193567641845</v>
      </c>
      <c r="D30" s="3">
        <v>125.03020815673378</v>
      </c>
      <c r="E30" s="10"/>
      <c r="F30" s="14"/>
      <c r="J30" s="17" t="s">
        <v>43</v>
      </c>
      <c r="K30" s="3">
        <v>220.59666999999999</v>
      </c>
      <c r="L30" s="3">
        <v>215.45333333333335</v>
      </c>
    </row>
    <row r="31" spans="1:13" x14ac:dyDescent="0.3">
      <c r="A31" s="18">
        <v>37287</v>
      </c>
      <c r="B31" s="7">
        <f>B19+1</f>
        <v>2002</v>
      </c>
      <c r="C31" s="3">
        <v>123.90380419582966</v>
      </c>
      <c r="D31" s="3">
        <v>125.02919304618416</v>
      </c>
      <c r="E31" s="10"/>
      <c r="F31" s="14"/>
      <c r="J31" s="17" t="s">
        <v>44</v>
      </c>
      <c r="K31" s="3">
        <v>223.19667000000001</v>
      </c>
      <c r="L31" s="3">
        <v>215.43999666666664</v>
      </c>
      <c r="M31" s="3" t="e">
        <f>#REF!</f>
        <v>#REF!</v>
      </c>
    </row>
    <row r="32" spans="1:13" x14ac:dyDescent="0.3">
      <c r="A32" s="18">
        <v>37315</v>
      </c>
      <c r="B32" s="7"/>
      <c r="C32" s="3">
        <v>124.82822125686408</v>
      </c>
      <c r="D32" s="3">
        <v>125.79019839988507</v>
      </c>
      <c r="E32" s="10"/>
      <c r="F32" s="14"/>
      <c r="J32" s="17" t="s">
        <v>45</v>
      </c>
      <c r="K32" s="3">
        <v>225.75666999999999</v>
      </c>
      <c r="L32" s="3">
        <v>218.00333333333333</v>
      </c>
    </row>
    <row r="33" spans="1:13" x14ac:dyDescent="0.3">
      <c r="A33" s="18">
        <v>37346</v>
      </c>
      <c r="B33" s="7"/>
      <c r="C33" s="3">
        <v>126.0954180808553</v>
      </c>
      <c r="D33" s="3">
        <v>127.70822739552025</v>
      </c>
      <c r="E33" s="10"/>
      <c r="F33" s="14"/>
      <c r="J33" s="17" t="s">
        <v>46</v>
      </c>
      <c r="K33" s="3">
        <v>225.60333333333332</v>
      </c>
      <c r="L33" s="3">
        <v>217.07333333333335</v>
      </c>
    </row>
    <row r="34" spans="1:13" x14ac:dyDescent="0.3">
      <c r="A34" s="18">
        <v>37376</v>
      </c>
      <c r="B34" s="7"/>
      <c r="C34" s="3">
        <v>127.58876788507413</v>
      </c>
      <c r="D34" s="3">
        <v>130.22220883792929</v>
      </c>
      <c r="E34" s="10"/>
      <c r="F34" s="14"/>
      <c r="J34" s="17" t="s">
        <v>47</v>
      </c>
      <c r="K34" s="3">
        <v>223.69000333333335</v>
      </c>
      <c r="L34" s="3">
        <v>213.79666666666665</v>
      </c>
    </row>
    <row r="35" spans="1:13" x14ac:dyDescent="0.3">
      <c r="A35" s="18">
        <v>37407</v>
      </c>
      <c r="B35" s="7"/>
      <c r="C35" s="3">
        <v>129.37562250929071</v>
      </c>
      <c r="D35" s="3">
        <v>132.82248942936664</v>
      </c>
      <c r="E35" s="10"/>
      <c r="F35" s="14"/>
      <c r="J35" s="17" t="s">
        <v>48</v>
      </c>
      <c r="K35" s="3">
        <v>220.48000333333334</v>
      </c>
      <c r="L35" s="3">
        <v>211.21666666666667</v>
      </c>
      <c r="M35" s="3" t="e">
        <f>#REF!</f>
        <v>#REF!</v>
      </c>
    </row>
    <row r="36" spans="1:13" x14ac:dyDescent="0.3">
      <c r="A36" s="18">
        <v>37437</v>
      </c>
      <c r="B36" s="7"/>
      <c r="C36" s="3">
        <v>131.23856917925943</v>
      </c>
      <c r="D36" s="3">
        <v>135.60300464692844</v>
      </c>
      <c r="E36" s="10"/>
      <c r="F36" s="14"/>
      <c r="J36" s="17" t="s">
        <v>49</v>
      </c>
      <c r="K36" s="3">
        <v>218.21666666666667</v>
      </c>
      <c r="L36" s="3">
        <v>210.61333333333334</v>
      </c>
    </row>
    <row r="37" spans="1:13" x14ac:dyDescent="0.3">
      <c r="A37" s="18">
        <v>37468</v>
      </c>
      <c r="B37" s="7"/>
      <c r="C37" s="3">
        <v>133.10581290996447</v>
      </c>
      <c r="D37" s="3">
        <v>137.38137108351833</v>
      </c>
      <c r="E37" s="12"/>
      <c r="F37" s="16"/>
      <c r="J37" s="17" t="s">
        <v>50</v>
      </c>
      <c r="K37" s="3">
        <v>214.55333333333331</v>
      </c>
      <c r="L37" s="3">
        <v>207.75</v>
      </c>
    </row>
    <row r="38" spans="1:13" x14ac:dyDescent="0.3">
      <c r="A38" s="18">
        <v>37499</v>
      </c>
      <c r="B38" s="7"/>
      <c r="C38" s="3">
        <v>134.94880105881072</v>
      </c>
      <c r="D38" s="3">
        <v>139.09115409373098</v>
      </c>
      <c r="E38" s="12"/>
      <c r="F38" s="16"/>
      <c r="J38" s="17" t="s">
        <v>51</v>
      </c>
      <c r="K38" s="3">
        <v>205.22999333333334</v>
      </c>
      <c r="L38" s="3">
        <v>195.58333666666667</v>
      </c>
    </row>
    <row r="39" spans="1:13" x14ac:dyDescent="0.3">
      <c r="A39" s="18">
        <v>37529</v>
      </c>
      <c r="B39" s="7"/>
      <c r="C39" s="3">
        <v>136.58900383770231</v>
      </c>
      <c r="D39" s="3">
        <v>139.8234583227318</v>
      </c>
      <c r="E39" s="12"/>
      <c r="F39" s="16"/>
      <c r="J39" s="17" t="s">
        <v>52</v>
      </c>
      <c r="K39" s="3">
        <v>190.93000666666669</v>
      </c>
      <c r="L39" s="3">
        <v>175.57666333333336</v>
      </c>
      <c r="M39" s="3" t="e">
        <f>#REF!</f>
        <v>#REF!</v>
      </c>
    </row>
    <row r="40" spans="1:13" x14ac:dyDescent="0.3">
      <c r="A40" s="18">
        <v>37560</v>
      </c>
      <c r="B40" s="7"/>
      <c r="C40" s="3">
        <v>138.3370765944243</v>
      </c>
      <c r="D40" s="3">
        <v>140.77709027882631</v>
      </c>
      <c r="E40" s="12"/>
      <c r="F40" s="16"/>
      <c r="J40" s="17" t="s">
        <v>53</v>
      </c>
      <c r="K40" s="3">
        <v>181.81000333333336</v>
      </c>
      <c r="L40" s="3">
        <v>162.38666666666666</v>
      </c>
    </row>
    <row r="41" spans="1:13" x14ac:dyDescent="0.3">
      <c r="A41" s="18">
        <v>37590</v>
      </c>
      <c r="B41" s="7"/>
      <c r="C41" s="3">
        <v>139.9638728831703</v>
      </c>
      <c r="D41" s="3">
        <v>141.58037306913641</v>
      </c>
      <c r="E41" s="12"/>
      <c r="F41" s="16"/>
      <c r="J41" s="17" t="s">
        <v>54</v>
      </c>
      <c r="K41" s="3">
        <v>176.24333999999999</v>
      </c>
      <c r="L41" s="3">
        <v>151.27666666666664</v>
      </c>
    </row>
    <row r="42" spans="1:13" x14ac:dyDescent="0.3">
      <c r="A42" s="18">
        <v>37621</v>
      </c>
      <c r="B42" s="7"/>
      <c r="C42" s="3">
        <v>141.51063795995569</v>
      </c>
      <c r="D42" s="3">
        <v>141.76378079581056</v>
      </c>
      <c r="E42" s="12"/>
      <c r="F42" s="16"/>
      <c r="J42" s="17" t="s">
        <v>55</v>
      </c>
      <c r="K42" s="3">
        <v>165.90333333333334</v>
      </c>
      <c r="L42" s="3">
        <v>134.94666666666669</v>
      </c>
    </row>
    <row r="43" spans="1:13" x14ac:dyDescent="0.3">
      <c r="A43" s="18">
        <v>37652</v>
      </c>
      <c r="B43" s="7">
        <f>B31+1</f>
        <v>2003</v>
      </c>
      <c r="C43" s="3">
        <v>142.79781894490696</v>
      </c>
      <c r="D43" s="3">
        <v>141.6796285339957</v>
      </c>
      <c r="E43" s="12">
        <f t="shared" ref="E43:E106" si="0">(C43/C$43)*100</f>
        <v>100</v>
      </c>
      <c r="F43" s="13">
        <f t="shared" ref="F43:F106" si="1">(D43/D$43)*100</f>
        <v>100</v>
      </c>
      <c r="J43" s="17" t="s">
        <v>56</v>
      </c>
      <c r="K43" s="3">
        <v>154.68333666666669</v>
      </c>
      <c r="L43" s="3">
        <v>120.82</v>
      </c>
      <c r="M43" s="3" t="e">
        <f>#REF!</f>
        <v>#REF!</v>
      </c>
    </row>
    <row r="44" spans="1:13" x14ac:dyDescent="0.3">
      <c r="A44" s="18">
        <v>37680</v>
      </c>
      <c r="B44" s="7"/>
      <c r="C44" s="3">
        <v>143.96777717179862</v>
      </c>
      <c r="D44" s="3">
        <v>141.79437251435465</v>
      </c>
      <c r="E44" s="12">
        <f t="shared" si="0"/>
        <v>100.81931099195782</v>
      </c>
      <c r="F44" s="13">
        <f t="shared" si="1"/>
        <v>100.08098834077013</v>
      </c>
      <c r="J44" s="17" t="s">
        <v>57</v>
      </c>
      <c r="K44" s="3">
        <v>151.66000333333332</v>
      </c>
      <c r="L44" s="3">
        <v>121.10666666666667</v>
      </c>
    </row>
    <row r="45" spans="1:13" x14ac:dyDescent="0.3">
      <c r="A45" s="18">
        <v>37711</v>
      </c>
      <c r="B45" s="7"/>
      <c r="C45" s="3">
        <v>145.0553378377239</v>
      </c>
      <c r="D45" s="3">
        <v>141.89885999558263</v>
      </c>
      <c r="E45" s="12">
        <f t="shared" si="0"/>
        <v>101.5809197293748</v>
      </c>
      <c r="F45" s="13">
        <f t="shared" si="1"/>
        <v>100.15473746215697</v>
      </c>
      <c r="G45" s="3"/>
      <c r="H45" s="3"/>
      <c r="J45" s="17" t="s">
        <v>58</v>
      </c>
      <c r="K45" s="3">
        <v>157.59666999999999</v>
      </c>
      <c r="L45" s="3">
        <v>131.83000000000001</v>
      </c>
    </row>
    <row r="46" spans="1:13" x14ac:dyDescent="0.3">
      <c r="A46" s="18">
        <v>37741</v>
      </c>
      <c r="B46" s="7"/>
      <c r="C46" s="3">
        <v>146.05115549972263</v>
      </c>
      <c r="D46" s="3">
        <v>142.23632636782165</v>
      </c>
      <c r="E46" s="12">
        <f t="shared" si="0"/>
        <v>102.27828168444984</v>
      </c>
      <c r="F46" s="13">
        <f t="shared" si="1"/>
        <v>100.39292722573194</v>
      </c>
      <c r="G46" s="24">
        <f>'Expectations data'!C4</f>
        <v>6.9177852348993287</v>
      </c>
      <c r="H46" s="24">
        <f>'Expectations data'!H4</f>
        <v>9.2061068702290072</v>
      </c>
      <c r="J46" s="17" t="s">
        <v>59</v>
      </c>
      <c r="K46" s="3">
        <v>158.38999666666666</v>
      </c>
      <c r="L46" s="3">
        <v>136.27999666666668</v>
      </c>
    </row>
    <row r="47" spans="1:13" x14ac:dyDescent="0.3">
      <c r="A47" s="18">
        <v>37772</v>
      </c>
      <c r="B47" s="7"/>
      <c r="C47" s="3">
        <v>147.09606309587687</v>
      </c>
      <c r="D47" s="3">
        <v>142.31133680035231</v>
      </c>
      <c r="E47" s="12">
        <f t="shared" si="0"/>
        <v>103.01002086917603</v>
      </c>
      <c r="F47" s="13">
        <f t="shared" si="1"/>
        <v>100.44587092223003</v>
      </c>
      <c r="G47" s="29">
        <f>G46</f>
        <v>6.9177852348993287</v>
      </c>
      <c r="H47" s="29">
        <f>H46</f>
        <v>9.2061068702290072</v>
      </c>
      <c r="J47" s="17" t="s">
        <v>60</v>
      </c>
      <c r="K47" s="3">
        <v>156.97667333333334</v>
      </c>
      <c r="L47" s="3">
        <v>135.6800033333333</v>
      </c>
      <c r="M47" s="3" t="e">
        <f>#REF!</f>
        <v>#REF!</v>
      </c>
    </row>
    <row r="48" spans="1:13" x14ac:dyDescent="0.3">
      <c r="A48" s="18">
        <v>37802</v>
      </c>
      <c r="B48" s="7"/>
      <c r="C48" s="3">
        <v>148.02878905728315</v>
      </c>
      <c r="D48" s="3">
        <v>142.77020629227687</v>
      </c>
      <c r="E48" s="12">
        <f t="shared" si="0"/>
        <v>103.66320028626932</v>
      </c>
      <c r="F48" s="13">
        <f t="shared" si="1"/>
        <v>100.76974916546982</v>
      </c>
      <c r="G48" s="29">
        <f t="shared" ref="G48:H49" si="2">G47</f>
        <v>6.9177852348993287</v>
      </c>
      <c r="H48" s="29">
        <f t="shared" si="2"/>
        <v>9.2061068702290072</v>
      </c>
      <c r="J48" s="17" t="s">
        <v>61</v>
      </c>
      <c r="K48" s="3">
        <v>159.27333666666667</v>
      </c>
      <c r="L48" s="3">
        <v>141.49333333333334</v>
      </c>
    </row>
    <row r="49" spans="1:13" x14ac:dyDescent="0.3">
      <c r="A49" s="18">
        <v>37833</v>
      </c>
      <c r="B49" s="7"/>
      <c r="C49" s="3">
        <v>149.5321361432141</v>
      </c>
      <c r="D49" s="3">
        <v>144.0856686334308</v>
      </c>
      <c r="E49" s="12">
        <f t="shared" si="0"/>
        <v>104.71598043167964</v>
      </c>
      <c r="F49" s="13">
        <f t="shared" si="1"/>
        <v>101.69822586657742</v>
      </c>
      <c r="G49" s="29">
        <f t="shared" si="2"/>
        <v>6.9177852348993287</v>
      </c>
      <c r="H49" s="29">
        <f t="shared" si="2"/>
        <v>9.2061068702290072</v>
      </c>
      <c r="J49" s="17" t="s">
        <v>62</v>
      </c>
      <c r="K49" s="3">
        <v>161.75</v>
      </c>
      <c r="L49" s="3">
        <v>142.53333000000001</v>
      </c>
    </row>
    <row r="50" spans="1:13" x14ac:dyDescent="0.3">
      <c r="A50" s="18">
        <v>37864</v>
      </c>
      <c r="B50" s="7"/>
      <c r="C50" s="3">
        <v>151.30758449982281</v>
      </c>
      <c r="D50" s="3">
        <v>145.68336384182081</v>
      </c>
      <c r="E50" s="12">
        <f t="shared" si="0"/>
        <v>105.95931059577248</v>
      </c>
      <c r="F50" s="13">
        <f t="shared" si="1"/>
        <v>102.82590754172145</v>
      </c>
      <c r="G50" s="29">
        <f t="shared" ref="G50" si="3">G49</f>
        <v>6.9177852348993287</v>
      </c>
      <c r="H50" s="29">
        <f t="shared" ref="H50" si="4">H49</f>
        <v>9.2061068702290072</v>
      </c>
      <c r="J50" s="17" t="s">
        <v>63</v>
      </c>
      <c r="K50" s="3">
        <v>157.47999333333334</v>
      </c>
      <c r="L50" s="3">
        <v>137.38</v>
      </c>
    </row>
    <row r="51" spans="1:13" x14ac:dyDescent="0.3">
      <c r="A51" s="18">
        <v>37894</v>
      </c>
      <c r="B51" s="7"/>
      <c r="C51" s="3">
        <v>153.51407979610093</v>
      </c>
      <c r="D51" s="3">
        <v>147.49836515260236</v>
      </c>
      <c r="E51" s="12">
        <f t="shared" si="0"/>
        <v>107.50449896950347</v>
      </c>
      <c r="F51" s="13">
        <f t="shared" si="1"/>
        <v>104.10696772628145</v>
      </c>
      <c r="J51" s="17" t="s">
        <v>64</v>
      </c>
      <c r="K51" s="3">
        <v>152.54999999999998</v>
      </c>
      <c r="L51" s="3">
        <v>131.0533366666667</v>
      </c>
      <c r="M51" s="3" t="e">
        <f>#REF!</f>
        <v>#REF!</v>
      </c>
    </row>
    <row r="52" spans="1:13" x14ac:dyDescent="0.3">
      <c r="A52" s="18">
        <v>37925</v>
      </c>
      <c r="B52" s="7"/>
      <c r="C52" s="3">
        <v>155.65435343905813</v>
      </c>
      <c r="D52" s="3">
        <v>149.38410686798065</v>
      </c>
      <c r="E52" s="12">
        <f t="shared" si="0"/>
        <v>109.00331292812768</v>
      </c>
      <c r="F52" s="13">
        <f t="shared" si="1"/>
        <v>105.43795774572932</v>
      </c>
      <c r="J52" s="17" t="s">
        <v>65</v>
      </c>
      <c r="K52" s="3">
        <v>153.32666666666668</v>
      </c>
      <c r="L52" s="3">
        <v>133.77999666666668</v>
      </c>
    </row>
    <row r="53" spans="1:13" x14ac:dyDescent="0.3">
      <c r="A53" s="18">
        <v>37955</v>
      </c>
      <c r="B53" s="7"/>
      <c r="C53" s="3">
        <v>157.99236441243406</v>
      </c>
      <c r="D53" s="3">
        <v>151.53309028078604</v>
      </c>
      <c r="E53" s="12">
        <f t="shared" si="0"/>
        <v>110.64060052162934</v>
      </c>
      <c r="F53" s="13">
        <f t="shared" si="1"/>
        <v>106.95474843401782</v>
      </c>
      <c r="J53" s="17" t="s">
        <v>66</v>
      </c>
      <c r="K53" s="3">
        <v>156.14666666666668</v>
      </c>
      <c r="L53" s="3">
        <v>134.56666666666669</v>
      </c>
    </row>
    <row r="54" spans="1:13" x14ac:dyDescent="0.3">
      <c r="A54" s="18">
        <v>37986</v>
      </c>
      <c r="B54" s="7"/>
      <c r="C54" s="3">
        <v>160.44627965833641</v>
      </c>
      <c r="D54" s="3">
        <v>153.75784597547118</v>
      </c>
      <c r="E54" s="12">
        <f t="shared" si="0"/>
        <v>112.35905481178141</v>
      </c>
      <c r="F54" s="13">
        <f t="shared" si="1"/>
        <v>108.52502054561594</v>
      </c>
      <c r="J54" s="17" t="s">
        <v>67</v>
      </c>
      <c r="K54" s="3">
        <v>151.50333000000001</v>
      </c>
      <c r="L54" s="3">
        <v>130.28</v>
      </c>
    </row>
    <row r="55" spans="1:13" x14ac:dyDescent="0.3">
      <c r="A55" s="18">
        <v>38017</v>
      </c>
      <c r="B55" s="7">
        <f>B43+1</f>
        <v>2004</v>
      </c>
      <c r="C55" s="3">
        <v>162.79368566176663</v>
      </c>
      <c r="D55" s="3">
        <v>155.58717629990008</v>
      </c>
      <c r="E55" s="12">
        <f t="shared" si="0"/>
        <v>114.00292165847037</v>
      </c>
      <c r="F55" s="13">
        <f t="shared" si="1"/>
        <v>109.81619440268882</v>
      </c>
      <c r="J55" s="17" t="s">
        <v>68</v>
      </c>
      <c r="K55" s="3">
        <v>147.02000333333334</v>
      </c>
      <c r="L55" s="3">
        <v>125.35000000000001</v>
      </c>
      <c r="M55" s="3" t="e">
        <f>#REF!</f>
        <v>#REF!</v>
      </c>
    </row>
    <row r="56" spans="1:13" x14ac:dyDescent="0.3">
      <c r="A56" s="18">
        <v>38046</v>
      </c>
      <c r="B56" s="7"/>
      <c r="C56" s="3">
        <v>165.18742700539821</v>
      </c>
      <c r="D56" s="3">
        <v>157.66781287222986</v>
      </c>
      <c r="E56" s="12">
        <f t="shared" si="0"/>
        <v>115.67923671798475</v>
      </c>
      <c r="F56" s="13">
        <f t="shared" si="1"/>
        <v>111.28474467618881</v>
      </c>
      <c r="J56" s="17" t="s">
        <v>92</v>
      </c>
      <c r="K56" s="3">
        <v>151.71</v>
      </c>
      <c r="L56" s="3">
        <v>134.83999666666668</v>
      </c>
    </row>
    <row r="57" spans="1:13" x14ac:dyDescent="0.3">
      <c r="A57" s="18">
        <v>38077</v>
      </c>
      <c r="B57" s="7"/>
      <c r="C57" s="3">
        <v>168.2261622022491</v>
      </c>
      <c r="D57" s="3">
        <v>159.89431735799164</v>
      </c>
      <c r="E57" s="12">
        <f t="shared" si="0"/>
        <v>117.80723504408192</v>
      </c>
      <c r="F57" s="13">
        <f t="shared" si="1"/>
        <v>112.85625111561141</v>
      </c>
      <c r="J57" s="17" t="s">
        <v>97</v>
      </c>
      <c r="K57" s="3">
        <v>158.22333666666665</v>
      </c>
      <c r="L57" s="3">
        <v>142.41</v>
      </c>
    </row>
    <row r="58" spans="1:13" x14ac:dyDescent="0.3">
      <c r="A58" s="18">
        <v>38107</v>
      </c>
      <c r="B58" s="7"/>
      <c r="C58" s="3">
        <v>171.20710738206299</v>
      </c>
      <c r="D58" s="3">
        <v>162.18292595845023</v>
      </c>
      <c r="E58" s="12">
        <f t="shared" si="0"/>
        <v>119.89476355245779</v>
      </c>
      <c r="F58" s="13">
        <f t="shared" si="1"/>
        <v>114.47159174301112</v>
      </c>
      <c r="G58" s="24">
        <f>'Expectations data'!C5</f>
        <v>8.393805309734514</v>
      </c>
      <c r="H58" s="24">
        <f>'Expectations data'!H5</f>
        <v>12.651960784313726</v>
      </c>
      <c r="J58" s="17" t="s">
        <v>98</v>
      </c>
      <c r="K58" s="3">
        <v>158.51333666666667</v>
      </c>
      <c r="L58" s="3">
        <v>145.87333333333333</v>
      </c>
    </row>
    <row r="59" spans="1:13" x14ac:dyDescent="0.3">
      <c r="A59" s="18">
        <v>38138</v>
      </c>
      <c r="B59" s="7"/>
      <c r="C59" s="3">
        <v>174.24351764888439</v>
      </c>
      <c r="D59" s="3">
        <v>164.41601383485849</v>
      </c>
      <c r="E59" s="12">
        <f t="shared" si="0"/>
        <v>122.02113375142622</v>
      </c>
      <c r="F59" s="13">
        <f t="shared" si="1"/>
        <v>116.04774485656367</v>
      </c>
      <c r="G59" s="24">
        <f>G58</f>
        <v>8.393805309734514</v>
      </c>
      <c r="H59" s="24">
        <f>H58</f>
        <v>12.651960784313726</v>
      </c>
      <c r="J59" s="17" t="s">
        <v>99</v>
      </c>
      <c r="K59" s="3">
        <v>159.61000000000001</v>
      </c>
      <c r="L59" s="3">
        <v>149.88000333333332</v>
      </c>
      <c r="M59" s="3" t="e">
        <f>#REF!</f>
        <v>#REF!</v>
      </c>
    </row>
    <row r="60" spans="1:13" x14ac:dyDescent="0.3">
      <c r="A60" s="18">
        <v>38168</v>
      </c>
      <c r="B60" s="7"/>
      <c r="C60" s="3">
        <v>177.51945248529748</v>
      </c>
      <c r="D60" s="3">
        <v>167.40796415931942</v>
      </c>
      <c r="E60" s="12">
        <f t="shared" si="0"/>
        <v>124.31524080475383</v>
      </c>
      <c r="F60" s="13">
        <f t="shared" si="1"/>
        <v>118.15951657379611</v>
      </c>
      <c r="G60" s="24">
        <f t="shared" ref="G60:H62" si="5">G59</f>
        <v>8.393805309734514</v>
      </c>
      <c r="H60" s="24">
        <f t="shared" si="5"/>
        <v>12.651960784313726</v>
      </c>
      <c r="J60" s="17" t="s">
        <v>100</v>
      </c>
      <c r="K60" s="3">
        <v>169.33000333333334</v>
      </c>
      <c r="L60" s="3">
        <v>167.62666666666667</v>
      </c>
    </row>
    <row r="61" spans="1:13" x14ac:dyDescent="0.3">
      <c r="A61" s="18">
        <v>38199</v>
      </c>
      <c r="B61" s="7"/>
      <c r="C61" s="3">
        <v>180.18541631968742</v>
      </c>
      <c r="D61" s="3">
        <v>169.63482946679196</v>
      </c>
      <c r="E61" s="12">
        <f t="shared" si="0"/>
        <v>126.18219077225893</v>
      </c>
      <c r="F61" s="13">
        <f t="shared" si="1"/>
        <v>119.73127768759535</v>
      </c>
      <c r="G61" s="24">
        <f t="shared" si="5"/>
        <v>8.393805309734514</v>
      </c>
      <c r="H61" s="24">
        <f t="shared" si="5"/>
        <v>12.651960784313726</v>
      </c>
      <c r="J61" s="17" t="s">
        <v>101</v>
      </c>
      <c r="K61" s="3">
        <v>178.35667000000001</v>
      </c>
      <c r="L61" s="3">
        <v>178.43666666666664</v>
      </c>
    </row>
    <row r="62" spans="1:13" x14ac:dyDescent="0.3">
      <c r="A62" s="18">
        <v>38230</v>
      </c>
      <c r="B62" s="7"/>
      <c r="C62" s="3">
        <v>182.17465482853817</v>
      </c>
      <c r="D62" s="3">
        <v>172.03996872898622</v>
      </c>
      <c r="E62" s="12">
        <f t="shared" si="0"/>
        <v>127.57523621479348</v>
      </c>
      <c r="F62" s="13">
        <f t="shared" si="1"/>
        <v>121.42886772723691</v>
      </c>
      <c r="G62" s="29">
        <f t="shared" si="5"/>
        <v>8.393805309734514</v>
      </c>
      <c r="H62" s="29">
        <f t="shared" si="5"/>
        <v>12.651960784313726</v>
      </c>
      <c r="J62" s="17" t="s">
        <v>102</v>
      </c>
      <c r="K62" s="3">
        <v>180.18666666666664</v>
      </c>
      <c r="L62" s="3">
        <v>180.09666666666666</v>
      </c>
    </row>
    <row r="63" spans="1:13" x14ac:dyDescent="0.3">
      <c r="A63" s="18">
        <v>38260</v>
      </c>
      <c r="B63" s="7"/>
      <c r="C63" s="3">
        <v>184.1494414786971</v>
      </c>
      <c r="D63" s="3">
        <v>174.48688401856302</v>
      </c>
      <c r="E63" s="12">
        <f t="shared" si="0"/>
        <v>128.95816115352858</v>
      </c>
      <c r="F63" s="13">
        <f t="shared" si="1"/>
        <v>123.15594402952242</v>
      </c>
      <c r="J63" s="17" t="s">
        <v>103</v>
      </c>
      <c r="K63" s="3">
        <v>180.44333333333336</v>
      </c>
      <c r="L63" s="3">
        <v>183.36333333333334</v>
      </c>
      <c r="M63" s="3" t="e">
        <f>#REF!</f>
        <v>#REF!</v>
      </c>
    </row>
    <row r="64" spans="1:13" x14ac:dyDescent="0.3">
      <c r="A64" s="18">
        <v>38291</v>
      </c>
      <c r="B64" s="7"/>
      <c r="C64" s="3">
        <v>186.06077101110805</v>
      </c>
      <c r="D64" s="3">
        <v>177.47447896439763</v>
      </c>
      <c r="E64" s="12">
        <f t="shared" si="0"/>
        <v>130.29664765600685</v>
      </c>
      <c r="F64" s="13">
        <f t="shared" si="1"/>
        <v>125.26464164310893</v>
      </c>
      <c r="J64" s="17" t="s">
        <v>104</v>
      </c>
      <c r="K64">
        <v>185.29999999999998</v>
      </c>
      <c r="L64" s="3">
        <v>193.93666666666664</v>
      </c>
    </row>
    <row r="65" spans="1:8" x14ac:dyDescent="0.3">
      <c r="A65" s="18">
        <v>38321</v>
      </c>
      <c r="B65" s="7"/>
      <c r="C65" s="3">
        <v>188.0895802506129</v>
      </c>
      <c r="D65" s="3">
        <v>180.65872920188423</v>
      </c>
      <c r="E65" s="12">
        <f t="shared" si="0"/>
        <v>131.71740411748166</v>
      </c>
      <c r="F65" s="13">
        <f t="shared" si="1"/>
        <v>127.51214205684876</v>
      </c>
    </row>
    <row r="66" spans="1:8" x14ac:dyDescent="0.3">
      <c r="A66" s="18">
        <v>38352</v>
      </c>
      <c r="B66" s="7"/>
      <c r="C66" s="3">
        <v>190.34081250172875</v>
      </c>
      <c r="D66" s="3">
        <v>184.44005191021563</v>
      </c>
      <c r="E66" s="12">
        <f t="shared" si="0"/>
        <v>133.29392136946043</v>
      </c>
      <c r="F66" s="13">
        <f t="shared" si="1"/>
        <v>130.18106683273783</v>
      </c>
    </row>
    <row r="67" spans="1:8" x14ac:dyDescent="0.3">
      <c r="A67" s="18">
        <v>38383</v>
      </c>
      <c r="B67" s="7">
        <f>B55+1</f>
        <v>2005</v>
      </c>
      <c r="C67" s="3">
        <v>193.16385471994693</v>
      </c>
      <c r="D67" s="3">
        <v>188.88239096570456</v>
      </c>
      <c r="E67" s="12">
        <f t="shared" si="0"/>
        <v>135.2708718852854</v>
      </c>
      <c r="F67" s="13">
        <f t="shared" si="1"/>
        <v>133.31654869520119</v>
      </c>
    </row>
    <row r="68" spans="1:8" x14ac:dyDescent="0.3">
      <c r="A68" s="18">
        <v>38411</v>
      </c>
      <c r="B68" s="7"/>
      <c r="C68" s="3">
        <v>196.31488739644374</v>
      </c>
      <c r="D68" s="3">
        <v>193.21744520789721</v>
      </c>
      <c r="E68" s="12">
        <f t="shared" si="0"/>
        <v>137.47751110413267</v>
      </c>
      <c r="F68" s="13">
        <f t="shared" si="1"/>
        <v>136.37630702958481</v>
      </c>
    </row>
    <row r="69" spans="1:8" x14ac:dyDescent="0.3">
      <c r="A69" s="18">
        <v>38442</v>
      </c>
      <c r="B69" s="7"/>
      <c r="C69" s="3">
        <v>199.78998672150442</v>
      </c>
      <c r="D69" s="3">
        <v>197.6036109840926</v>
      </c>
      <c r="E69" s="12">
        <f t="shared" si="0"/>
        <v>139.91109121812687</v>
      </c>
      <c r="F69" s="13">
        <f t="shared" si="1"/>
        <v>139.47214079311203</v>
      </c>
    </row>
    <row r="70" spans="1:8" x14ac:dyDescent="0.3">
      <c r="A70" s="18">
        <v>38472</v>
      </c>
      <c r="B70" s="7"/>
      <c r="C70" s="3">
        <v>202.32087861141127</v>
      </c>
      <c r="D70" s="3">
        <v>199.41612082916296</v>
      </c>
      <c r="E70" s="12">
        <f t="shared" si="0"/>
        <v>141.68345154450083</v>
      </c>
      <c r="F70" s="13">
        <f t="shared" si="1"/>
        <v>140.75144245689035</v>
      </c>
      <c r="G70" s="24">
        <f>'Expectations data'!C6</f>
        <v>9.742857142857142</v>
      </c>
      <c r="H70" s="24">
        <f>'Expectations data'!H6</f>
        <v>10.208791208791208</v>
      </c>
    </row>
    <row r="71" spans="1:8" x14ac:dyDescent="0.3">
      <c r="A71" s="18">
        <v>38503</v>
      </c>
      <c r="B71" s="7"/>
      <c r="C71" s="3">
        <v>204.55973359651756</v>
      </c>
      <c r="D71" s="3">
        <v>201.89379024308073</v>
      </c>
      <c r="E71" s="12">
        <f t="shared" si="0"/>
        <v>143.25130111086574</v>
      </c>
      <c r="F71" s="13">
        <f t="shared" si="1"/>
        <v>142.50022556675236</v>
      </c>
      <c r="G71" s="24">
        <f>G70</f>
        <v>9.742857142857142</v>
      </c>
      <c r="H71" s="24">
        <f>H70</f>
        <v>10.208791208791208</v>
      </c>
    </row>
    <row r="72" spans="1:8" x14ac:dyDescent="0.3">
      <c r="A72" s="18">
        <v>38533</v>
      </c>
      <c r="B72" s="7"/>
      <c r="C72" s="3">
        <v>206.68395850211391</v>
      </c>
      <c r="D72" s="3">
        <v>204.23371662692222</v>
      </c>
      <c r="E72" s="12">
        <f t="shared" si="0"/>
        <v>144.73887628623723</v>
      </c>
      <c r="F72" s="13">
        <f t="shared" si="1"/>
        <v>144.15178719777404</v>
      </c>
      <c r="G72" s="24">
        <f t="shared" ref="G72:H74" si="6">G71</f>
        <v>9.742857142857142</v>
      </c>
      <c r="H72" s="24">
        <f t="shared" si="6"/>
        <v>10.208791208791208</v>
      </c>
    </row>
    <row r="73" spans="1:8" x14ac:dyDescent="0.3">
      <c r="A73" s="18">
        <v>38564</v>
      </c>
      <c r="B73" s="7"/>
      <c r="C73" s="3">
        <v>208.72098918039313</v>
      </c>
      <c r="D73" s="3">
        <v>206.31623041125451</v>
      </c>
      <c r="E73" s="12">
        <f t="shared" si="0"/>
        <v>146.1653901457137</v>
      </c>
      <c r="F73" s="13">
        <f t="shared" si="1"/>
        <v>145.62166244087052</v>
      </c>
      <c r="G73" s="24">
        <f t="shared" si="6"/>
        <v>9.742857142857142</v>
      </c>
      <c r="H73" s="24">
        <f t="shared" si="6"/>
        <v>10.208791208791208</v>
      </c>
    </row>
    <row r="74" spans="1:8" x14ac:dyDescent="0.3">
      <c r="A74" s="18">
        <v>38595</v>
      </c>
      <c r="B74" s="7"/>
      <c r="C74" s="3">
        <v>210.74678507188653</v>
      </c>
      <c r="D74" s="3">
        <v>207.70336602061437</v>
      </c>
      <c r="E74" s="12">
        <f t="shared" si="0"/>
        <v>147.58403638727498</v>
      </c>
      <c r="F74" s="13">
        <f t="shared" si="1"/>
        <v>146.60072740858183</v>
      </c>
      <c r="G74" s="29">
        <f t="shared" si="6"/>
        <v>9.742857142857142</v>
      </c>
      <c r="H74" s="29">
        <f t="shared" si="6"/>
        <v>10.208791208791208</v>
      </c>
    </row>
    <row r="75" spans="1:8" x14ac:dyDescent="0.3">
      <c r="A75" s="18">
        <v>38625</v>
      </c>
      <c r="B75" s="7"/>
      <c r="C75" s="3">
        <v>213.38077249277546</v>
      </c>
      <c r="D75" s="3">
        <v>209.65785714136507</v>
      </c>
      <c r="E75" s="12">
        <f t="shared" si="0"/>
        <v>149.42859356633465</v>
      </c>
      <c r="F75" s="13">
        <f t="shared" si="1"/>
        <v>147.98024198027747</v>
      </c>
    </row>
    <row r="76" spans="1:8" x14ac:dyDescent="0.3">
      <c r="A76" s="18">
        <v>38656</v>
      </c>
      <c r="B76" s="7"/>
      <c r="C76" s="3">
        <v>215.84987417346997</v>
      </c>
      <c r="D76" s="3">
        <v>211.06458072997555</v>
      </c>
      <c r="E76" s="12">
        <f t="shared" si="0"/>
        <v>151.15768277717697</v>
      </c>
      <c r="F76" s="13">
        <f t="shared" si="1"/>
        <v>148.97313249189602</v>
      </c>
    </row>
    <row r="77" spans="1:8" x14ac:dyDescent="0.3">
      <c r="A77" s="18">
        <v>38686</v>
      </c>
      <c r="B77" s="7"/>
      <c r="C77" s="3">
        <v>218.31398087265569</v>
      </c>
      <c r="D77" s="3">
        <v>212.43440745326973</v>
      </c>
      <c r="E77" s="12">
        <f t="shared" si="0"/>
        <v>152.88327404838287</v>
      </c>
      <c r="F77" s="13">
        <f t="shared" si="1"/>
        <v>149.93998054017808</v>
      </c>
    </row>
    <row r="78" spans="1:8" x14ac:dyDescent="0.3">
      <c r="A78" s="18">
        <v>38717</v>
      </c>
      <c r="B78" s="7"/>
      <c r="C78" s="3">
        <v>220.53677603988851</v>
      </c>
      <c r="D78" s="3">
        <v>213.32065978972099</v>
      </c>
      <c r="E78" s="12">
        <f t="shared" si="0"/>
        <v>154.43987707191391</v>
      </c>
      <c r="F78" s="13">
        <f t="shared" si="1"/>
        <v>150.56551319128789</v>
      </c>
    </row>
    <row r="79" spans="1:8" x14ac:dyDescent="0.3">
      <c r="A79" s="18">
        <v>38748</v>
      </c>
      <c r="B79" s="7">
        <f>B67+1</f>
        <v>2006</v>
      </c>
      <c r="C79" s="3">
        <v>222.21488733904118</v>
      </c>
      <c r="D79" s="3">
        <v>214.29473319744753</v>
      </c>
      <c r="E79" s="12">
        <f t="shared" si="0"/>
        <v>155.61504298939903</v>
      </c>
      <c r="F79" s="13">
        <f t="shared" si="1"/>
        <v>151.25303151541507</v>
      </c>
    </row>
    <row r="80" spans="1:8" x14ac:dyDescent="0.3">
      <c r="A80" s="18">
        <v>38776</v>
      </c>
      <c r="B80" s="7"/>
      <c r="C80" s="3">
        <v>223.96674275129973</v>
      </c>
      <c r="D80" s="3">
        <v>215.69345835741035</v>
      </c>
      <c r="E80" s="12">
        <f t="shared" si="0"/>
        <v>156.84185123143141</v>
      </c>
      <c r="F80" s="13">
        <f t="shared" si="1"/>
        <v>152.24027659393192</v>
      </c>
    </row>
    <row r="81" spans="1:8" x14ac:dyDescent="0.3">
      <c r="A81" s="18">
        <v>38807</v>
      </c>
      <c r="B81" s="7"/>
      <c r="C81" s="3">
        <v>224.79933670505199</v>
      </c>
      <c r="D81" s="3">
        <v>216.16044889596142</v>
      </c>
      <c r="E81" s="12">
        <f t="shared" si="0"/>
        <v>157.42490912398469</v>
      </c>
      <c r="F81" s="13">
        <f t="shared" si="1"/>
        <v>152.56988681622229</v>
      </c>
    </row>
    <row r="82" spans="1:8" x14ac:dyDescent="0.3">
      <c r="A82" s="18">
        <v>38837</v>
      </c>
      <c r="B82" s="7"/>
      <c r="C82" s="3">
        <v>225.22600359014825</v>
      </c>
      <c r="D82" s="3">
        <v>215.69461812140577</v>
      </c>
      <c r="E82" s="12">
        <f t="shared" si="0"/>
        <v>157.72370002166701</v>
      </c>
      <c r="F82" s="13">
        <f t="shared" si="1"/>
        <v>152.24109517597327</v>
      </c>
      <c r="G82" s="24">
        <f>'Expectations data'!C7</f>
        <v>6.19</v>
      </c>
      <c r="H82" s="24">
        <f>'Expectations data'!H7</f>
        <v>7.6538461538461542</v>
      </c>
    </row>
    <row r="83" spans="1:8" x14ac:dyDescent="0.3">
      <c r="A83" s="18">
        <v>38868</v>
      </c>
      <c r="B83" s="7"/>
      <c r="C83" s="3">
        <v>224.96741508411938</v>
      </c>
      <c r="D83" s="3">
        <v>214.90835047525937</v>
      </c>
      <c r="E83" s="12">
        <f t="shared" si="0"/>
        <v>157.54261286785786</v>
      </c>
      <c r="F83" s="13">
        <f t="shared" si="1"/>
        <v>151.6861334963852</v>
      </c>
      <c r="G83" s="24">
        <f>G82</f>
        <v>6.19</v>
      </c>
      <c r="H83" s="24">
        <f>H82</f>
        <v>7.6538461538461542</v>
      </c>
    </row>
    <row r="84" spans="1:8" x14ac:dyDescent="0.3">
      <c r="A84" s="18">
        <v>38898</v>
      </c>
      <c r="B84" s="7"/>
      <c r="C84" s="3">
        <v>224.02139746769438</v>
      </c>
      <c r="D84" s="3">
        <v>213.45191969339555</v>
      </c>
      <c r="E84" s="12">
        <f t="shared" si="0"/>
        <v>156.88012542693275</v>
      </c>
      <c r="F84" s="13">
        <f t="shared" si="1"/>
        <v>150.65815876428434</v>
      </c>
      <c r="G84" s="24">
        <f t="shared" ref="G84:H86" si="7">G83</f>
        <v>6.19</v>
      </c>
      <c r="H84" s="24">
        <f t="shared" si="7"/>
        <v>7.6538461538461542</v>
      </c>
    </row>
    <row r="85" spans="1:8" x14ac:dyDescent="0.3">
      <c r="A85" s="18">
        <v>38929</v>
      </c>
      <c r="B85" s="7"/>
      <c r="C85" s="3">
        <v>222.89876830317121</v>
      </c>
      <c r="D85" s="3">
        <v>211.9116494895664</v>
      </c>
      <c r="E85" s="12">
        <f t="shared" si="0"/>
        <v>156.09395854229967</v>
      </c>
      <c r="F85" s="13">
        <f t="shared" si="1"/>
        <v>149.57100867801802</v>
      </c>
      <c r="G85" s="24">
        <f t="shared" si="7"/>
        <v>6.19</v>
      </c>
      <c r="H85" s="24">
        <f t="shared" si="7"/>
        <v>7.6538461538461542</v>
      </c>
    </row>
    <row r="86" spans="1:8" x14ac:dyDescent="0.3">
      <c r="A86" s="18">
        <v>38960</v>
      </c>
      <c r="B86" s="7"/>
      <c r="C86" s="3">
        <v>221.60862496625361</v>
      </c>
      <c r="D86" s="3">
        <v>211.24711108086163</v>
      </c>
      <c r="E86" s="12">
        <f t="shared" si="0"/>
        <v>155.19048302254026</v>
      </c>
      <c r="F86" s="13">
        <f t="shared" si="1"/>
        <v>149.10196565780336</v>
      </c>
      <c r="G86" s="29">
        <f t="shared" si="7"/>
        <v>6.19</v>
      </c>
      <c r="H86" s="29">
        <f t="shared" si="7"/>
        <v>7.6538461538461542</v>
      </c>
    </row>
    <row r="87" spans="1:8" x14ac:dyDescent="0.3">
      <c r="A87" s="18">
        <v>38990</v>
      </c>
      <c r="B87" s="7"/>
      <c r="C87" s="3">
        <v>221.18778817889626</v>
      </c>
      <c r="D87" s="3">
        <v>210.50633499604854</v>
      </c>
      <c r="E87" s="12">
        <f t="shared" si="0"/>
        <v>154.89577488871385</v>
      </c>
      <c r="F87" s="13">
        <f t="shared" si="1"/>
        <v>148.57911273076076</v>
      </c>
    </row>
    <row r="88" spans="1:8" x14ac:dyDescent="0.3">
      <c r="A88" s="18">
        <v>39021</v>
      </c>
      <c r="B88" s="7"/>
      <c r="C88" s="3">
        <v>221.12984614297</v>
      </c>
      <c r="D88" s="3">
        <v>210.31373805737763</v>
      </c>
      <c r="E88" s="12">
        <f t="shared" si="0"/>
        <v>154.85519861356175</v>
      </c>
      <c r="F88" s="13">
        <f t="shared" si="1"/>
        <v>148.44317438827369</v>
      </c>
    </row>
    <row r="89" spans="1:8" x14ac:dyDescent="0.3">
      <c r="A89" s="18">
        <v>39051</v>
      </c>
      <c r="B89" s="7"/>
      <c r="C89" s="3">
        <v>221.23244541446883</v>
      </c>
      <c r="D89" s="3">
        <v>210.2205476506895</v>
      </c>
      <c r="E89" s="12">
        <f t="shared" si="0"/>
        <v>154.92704794029302</v>
      </c>
      <c r="F89" s="13">
        <f t="shared" si="1"/>
        <v>148.37739894288865</v>
      </c>
    </row>
    <row r="90" spans="1:8" x14ac:dyDescent="0.3">
      <c r="A90" s="18">
        <v>39082</v>
      </c>
      <c r="B90" s="7"/>
      <c r="C90" s="3">
        <v>220.91605698868122</v>
      </c>
      <c r="D90" s="3">
        <v>210.11293791710645</v>
      </c>
      <c r="E90" s="12">
        <f t="shared" si="0"/>
        <v>154.70548403397754</v>
      </c>
      <c r="F90" s="13">
        <f t="shared" si="1"/>
        <v>148.30144608029542</v>
      </c>
    </row>
    <row r="91" spans="1:8" x14ac:dyDescent="0.3">
      <c r="A91" s="18">
        <v>39113</v>
      </c>
      <c r="B91" s="7">
        <f>B79+1</f>
        <v>2007</v>
      </c>
      <c r="C91" s="3">
        <v>221.09527173800942</v>
      </c>
      <c r="D91" s="3">
        <v>211.55607238011615</v>
      </c>
      <c r="E91" s="12">
        <f t="shared" si="0"/>
        <v>154.8309864755781</v>
      </c>
      <c r="F91" s="13">
        <f t="shared" si="1"/>
        <v>149.32003603422334</v>
      </c>
    </row>
    <row r="92" spans="1:8" x14ac:dyDescent="0.3">
      <c r="A92" s="18">
        <v>39141</v>
      </c>
      <c r="B92" s="7"/>
      <c r="C92" s="3">
        <v>221.32013478978513</v>
      </c>
      <c r="D92" s="3">
        <v>211.81194868008757</v>
      </c>
      <c r="E92" s="12">
        <f t="shared" si="0"/>
        <v>154.98845600378039</v>
      </c>
      <c r="F92" s="13">
        <f t="shared" si="1"/>
        <v>149.50063807462891</v>
      </c>
    </row>
    <row r="93" spans="1:8" x14ac:dyDescent="0.3">
      <c r="A93" s="18">
        <v>39172</v>
      </c>
      <c r="B93" s="7"/>
      <c r="C93" s="3">
        <v>221.22664173796869</v>
      </c>
      <c r="D93" s="3">
        <v>212.24215842432835</v>
      </c>
      <c r="E93" s="12">
        <f t="shared" si="0"/>
        <v>154.92298367898775</v>
      </c>
      <c r="F93" s="13">
        <f t="shared" si="1"/>
        <v>149.8042877585618</v>
      </c>
      <c r="G93" s="10"/>
      <c r="H93" s="10"/>
    </row>
    <row r="94" spans="1:8" x14ac:dyDescent="0.3">
      <c r="A94" s="18">
        <v>39202</v>
      </c>
      <c r="B94" s="7"/>
      <c r="C94" s="3">
        <v>219.75898628556601</v>
      </c>
      <c r="D94" s="3">
        <v>210.47911101394169</v>
      </c>
      <c r="E94" s="12">
        <f t="shared" si="0"/>
        <v>153.89519805645739</v>
      </c>
      <c r="F94" s="13">
        <f t="shared" si="1"/>
        <v>148.55989756031701</v>
      </c>
      <c r="G94" s="24">
        <f>'Expectations data'!C8</f>
        <v>4.6944444444444446</v>
      </c>
      <c r="H94" s="24">
        <f>'Expectations data'!H8</f>
        <v>9.1203703703703702</v>
      </c>
    </row>
    <row r="95" spans="1:8" x14ac:dyDescent="0.3">
      <c r="A95" s="18">
        <v>39233</v>
      </c>
      <c r="B95" s="7"/>
      <c r="C95" s="3">
        <v>217.65805134214582</v>
      </c>
      <c r="D95" s="3">
        <v>207.76244379102741</v>
      </c>
      <c r="E95" s="12">
        <f t="shared" si="0"/>
        <v>152.423932627515</v>
      </c>
      <c r="F95" s="13">
        <f t="shared" si="1"/>
        <v>146.64242554897388</v>
      </c>
      <c r="G95" s="24">
        <f>G94</f>
        <v>4.6944444444444446</v>
      </c>
      <c r="H95" s="24">
        <f>H94</f>
        <v>9.1203703703703702</v>
      </c>
    </row>
    <row r="96" spans="1:8" x14ac:dyDescent="0.3">
      <c r="A96" s="18">
        <v>39263</v>
      </c>
      <c r="B96" s="7"/>
      <c r="C96" s="3">
        <v>215.20305456914585</v>
      </c>
      <c r="D96" s="3">
        <v>204.99384189547553</v>
      </c>
      <c r="E96" s="12">
        <f t="shared" si="0"/>
        <v>150.70472095387791</v>
      </c>
      <c r="F96" s="13">
        <f t="shared" si="1"/>
        <v>144.68829712260839</v>
      </c>
      <c r="G96" s="24">
        <f t="shared" ref="G96:H98" si="8">G95</f>
        <v>4.6944444444444446</v>
      </c>
      <c r="H96" s="24">
        <f t="shared" si="8"/>
        <v>9.1203703703703702</v>
      </c>
    </row>
    <row r="97" spans="1:8" x14ac:dyDescent="0.3">
      <c r="A97" s="18">
        <v>39294</v>
      </c>
      <c r="B97" s="7"/>
      <c r="C97" s="3">
        <v>212.86374776890403</v>
      </c>
      <c r="D97" s="3">
        <v>202.62887088152817</v>
      </c>
      <c r="E97" s="12">
        <f t="shared" si="0"/>
        <v>149.0665259047334</v>
      </c>
      <c r="F97" s="13">
        <f t="shared" si="1"/>
        <v>143.01905854652057</v>
      </c>
      <c r="G97" s="24">
        <f t="shared" si="8"/>
        <v>4.6944444444444446</v>
      </c>
      <c r="H97" s="24">
        <f t="shared" si="8"/>
        <v>9.1203703703703702</v>
      </c>
    </row>
    <row r="98" spans="1:8" x14ac:dyDescent="0.3">
      <c r="A98" s="18">
        <v>39325</v>
      </c>
      <c r="B98" s="7"/>
      <c r="C98" s="3">
        <v>210.37066491660806</v>
      </c>
      <c r="D98" s="3">
        <v>201.59367109584147</v>
      </c>
      <c r="E98" s="12">
        <f t="shared" si="0"/>
        <v>147.32064289985513</v>
      </c>
      <c r="F98" s="13">
        <f t="shared" si="1"/>
        <v>142.28839613838312</v>
      </c>
      <c r="G98" s="29">
        <f t="shared" si="8"/>
        <v>4.6944444444444446</v>
      </c>
      <c r="H98" s="29">
        <f t="shared" si="8"/>
        <v>9.1203703703703702</v>
      </c>
    </row>
    <row r="99" spans="1:8" x14ac:dyDescent="0.3">
      <c r="A99" s="18">
        <v>39355</v>
      </c>
      <c r="B99" s="7"/>
      <c r="C99" s="3">
        <v>208.55142439101218</v>
      </c>
      <c r="D99" s="3">
        <v>200.21248999686952</v>
      </c>
      <c r="E99" s="12">
        <f t="shared" si="0"/>
        <v>146.04664548236113</v>
      </c>
      <c r="F99" s="13">
        <f t="shared" si="1"/>
        <v>141.31353396993768</v>
      </c>
      <c r="G99" s="10"/>
      <c r="H99" s="10"/>
    </row>
    <row r="100" spans="1:8" x14ac:dyDescent="0.3">
      <c r="A100" s="18">
        <v>39386</v>
      </c>
      <c r="B100" s="7"/>
      <c r="C100" s="3">
        <v>206.12580115386461</v>
      </c>
      <c r="D100" s="3">
        <v>196.79426402277494</v>
      </c>
      <c r="E100" s="12">
        <f t="shared" si="0"/>
        <v>144.34800382587798</v>
      </c>
      <c r="F100" s="13">
        <f t="shared" si="1"/>
        <v>138.90088932266971</v>
      </c>
      <c r="G100" s="10"/>
      <c r="H100" s="10"/>
    </row>
    <row r="101" spans="1:8" x14ac:dyDescent="0.3">
      <c r="A101" s="18">
        <v>39416</v>
      </c>
      <c r="B101" s="7"/>
      <c r="C101" s="3">
        <v>202.65080387512805</v>
      </c>
      <c r="D101" s="3">
        <v>191.91303831597159</v>
      </c>
      <c r="E101" s="12">
        <f t="shared" si="0"/>
        <v>141.91449517398655</v>
      </c>
      <c r="F101" s="13">
        <f t="shared" si="1"/>
        <v>135.45563346103953</v>
      </c>
      <c r="G101" s="10"/>
      <c r="H101" s="10"/>
    </row>
    <row r="102" spans="1:8" x14ac:dyDescent="0.3">
      <c r="A102" s="18">
        <v>39447</v>
      </c>
      <c r="B102" s="7"/>
      <c r="C102" s="3">
        <v>199.31562411791631</v>
      </c>
      <c r="D102" s="3">
        <v>187.27830657198558</v>
      </c>
      <c r="E102" s="12">
        <f t="shared" si="0"/>
        <v>139.57889944720694</v>
      </c>
      <c r="F102" s="13">
        <f t="shared" si="1"/>
        <v>132.1843574194921</v>
      </c>
      <c r="G102" s="10"/>
      <c r="H102" s="10"/>
    </row>
    <row r="103" spans="1:8" x14ac:dyDescent="0.3">
      <c r="A103" s="18">
        <v>39478</v>
      </c>
      <c r="B103" s="7">
        <f>B91+1</f>
        <v>2008</v>
      </c>
      <c r="C103" s="3">
        <v>196.00604219981039</v>
      </c>
      <c r="D103" s="3">
        <v>183.96650080864993</v>
      </c>
      <c r="E103" s="12">
        <f t="shared" si="0"/>
        <v>137.26122965185607</v>
      </c>
      <c r="F103" s="13">
        <f t="shared" si="1"/>
        <v>129.8468260484658</v>
      </c>
      <c r="G103" s="10"/>
      <c r="H103" s="10"/>
    </row>
    <row r="104" spans="1:8" x14ac:dyDescent="0.3">
      <c r="A104" s="18">
        <v>39507</v>
      </c>
      <c r="B104" s="7"/>
      <c r="C104" s="3">
        <v>191.71849558534853</v>
      </c>
      <c r="D104" s="3">
        <v>176.2960068624935</v>
      </c>
      <c r="E104" s="12">
        <f t="shared" si="0"/>
        <v>134.25870016916417</v>
      </c>
      <c r="F104" s="13">
        <f t="shared" si="1"/>
        <v>124.43285508769645</v>
      </c>
      <c r="G104" s="10"/>
      <c r="H104" s="10"/>
    </row>
    <row r="105" spans="1:8" x14ac:dyDescent="0.3">
      <c r="A105" s="18">
        <v>39538</v>
      </c>
      <c r="B105" s="7"/>
      <c r="C105" s="3">
        <v>187.90298777743814</v>
      </c>
      <c r="D105" s="3">
        <v>170.10118599214573</v>
      </c>
      <c r="E105" s="12">
        <f t="shared" si="0"/>
        <v>131.5867351236879</v>
      </c>
      <c r="F105" s="13">
        <f t="shared" si="1"/>
        <v>120.06044041210227</v>
      </c>
      <c r="G105" s="10"/>
      <c r="H105" s="10"/>
    </row>
    <row r="106" spans="1:8" x14ac:dyDescent="0.3">
      <c r="A106" s="18">
        <v>39568</v>
      </c>
      <c r="B106" s="7"/>
      <c r="C106" s="3">
        <v>184.54441006840187</v>
      </c>
      <c r="D106" s="3">
        <v>164.35349675457209</v>
      </c>
      <c r="E106" s="12">
        <f t="shared" si="0"/>
        <v>129.2347540263211</v>
      </c>
      <c r="F106" s="13">
        <f t="shared" si="1"/>
        <v>116.00361919013351</v>
      </c>
      <c r="G106" s="24">
        <f>'Expectations data'!C9</f>
        <v>-1.3586956521739131</v>
      </c>
      <c r="H106" s="24">
        <f>'Expectations data'!H9</f>
        <v>7.6118110236220478</v>
      </c>
    </row>
    <row r="107" spans="1:8" x14ac:dyDescent="0.3">
      <c r="A107" s="18">
        <v>39599</v>
      </c>
      <c r="B107" s="7"/>
      <c r="C107" s="3">
        <v>181.2000124356735</v>
      </c>
      <c r="D107" s="3">
        <v>160.23609713424943</v>
      </c>
      <c r="E107" s="12">
        <f t="shared" ref="E107:E170" si="9">(C107/C$43)*100</f>
        <v>126.89270310604851</v>
      </c>
      <c r="F107" s="13">
        <f t="shared" ref="F107:F170" si="10">(D107/D$43)*100</f>
        <v>113.09748535640828</v>
      </c>
      <c r="G107" s="24">
        <f>G106</f>
        <v>-1.3586956521739131</v>
      </c>
      <c r="H107" s="24">
        <f>H106</f>
        <v>7.6118110236220478</v>
      </c>
    </row>
    <row r="108" spans="1:8" x14ac:dyDescent="0.3">
      <c r="A108" s="18">
        <v>39629</v>
      </c>
      <c r="B108" s="7"/>
      <c r="C108" s="3">
        <v>178.65475322118792</v>
      </c>
      <c r="D108" s="3">
        <v>156.2361293941602</v>
      </c>
      <c r="E108" s="12">
        <f t="shared" si="9"/>
        <v>125.1102814743375</v>
      </c>
      <c r="F108" s="13">
        <f t="shared" si="10"/>
        <v>110.27423703095869</v>
      </c>
      <c r="G108" s="24">
        <f t="shared" ref="G108:H110" si="11">G107</f>
        <v>-1.3586956521739131</v>
      </c>
      <c r="H108" s="24">
        <f t="shared" si="11"/>
        <v>7.6118110236220478</v>
      </c>
    </row>
    <row r="109" spans="1:8" x14ac:dyDescent="0.3">
      <c r="A109" s="18">
        <v>39660</v>
      </c>
      <c r="B109" s="7"/>
      <c r="C109" s="3">
        <v>175.45345232742014</v>
      </c>
      <c r="D109" s="3">
        <v>151.90268860819302</v>
      </c>
      <c r="E109" s="12">
        <f t="shared" si="9"/>
        <v>122.86843988500419</v>
      </c>
      <c r="F109" s="13">
        <f t="shared" si="10"/>
        <v>107.21561750265623</v>
      </c>
      <c r="G109" s="24">
        <f t="shared" si="11"/>
        <v>-1.3586956521739131</v>
      </c>
      <c r="H109" s="24">
        <f t="shared" si="11"/>
        <v>7.6118110236220478</v>
      </c>
    </row>
    <row r="110" spans="1:8" x14ac:dyDescent="0.3">
      <c r="A110" s="18">
        <v>39691</v>
      </c>
      <c r="B110" s="7"/>
      <c r="C110" s="3">
        <v>172.72169854310556</v>
      </c>
      <c r="D110" s="3">
        <v>146.04169253135399</v>
      </c>
      <c r="E110" s="12">
        <f t="shared" si="9"/>
        <v>120.95541782031249</v>
      </c>
      <c r="F110" s="13">
        <f t="shared" si="10"/>
        <v>103.0788222996446</v>
      </c>
      <c r="G110" s="29">
        <f t="shared" si="11"/>
        <v>-1.3586956521739131</v>
      </c>
      <c r="H110" s="29">
        <f t="shared" si="11"/>
        <v>7.6118110236220478</v>
      </c>
    </row>
    <row r="111" spans="1:8" x14ac:dyDescent="0.3">
      <c r="A111" s="18">
        <v>39721</v>
      </c>
      <c r="B111" s="7"/>
      <c r="C111" s="3">
        <v>169.50637243027782</v>
      </c>
      <c r="D111" s="3">
        <v>140.79235110429534</v>
      </c>
      <c r="E111" s="12">
        <f t="shared" si="9"/>
        <v>118.70375449899227</v>
      </c>
      <c r="F111" s="13">
        <f t="shared" si="10"/>
        <v>99.373743819855193</v>
      </c>
      <c r="G111" s="10"/>
      <c r="H111" s="10"/>
    </row>
    <row r="112" spans="1:8" x14ac:dyDescent="0.3">
      <c r="A112" s="18">
        <v>39752</v>
      </c>
      <c r="B112" s="7"/>
      <c r="C112" s="3">
        <v>166.5613697099667</v>
      </c>
      <c r="D112" s="3">
        <v>135.61972643975611</v>
      </c>
      <c r="E112" s="12">
        <f t="shared" si="9"/>
        <v>116.64139616462069</v>
      </c>
      <c r="F112" s="13">
        <f t="shared" si="10"/>
        <v>95.72281339459785</v>
      </c>
      <c r="G112" s="10"/>
      <c r="H112" s="10"/>
    </row>
    <row r="113" spans="1:8" x14ac:dyDescent="0.3">
      <c r="A113" s="18">
        <v>39782</v>
      </c>
      <c r="B113" s="7"/>
      <c r="C113" s="3">
        <v>163.83937061483172</v>
      </c>
      <c r="D113" s="3">
        <v>132.75706533734163</v>
      </c>
      <c r="E113" s="12">
        <f t="shared" si="9"/>
        <v>114.7352052190957</v>
      </c>
      <c r="F113" s="13">
        <f t="shared" si="10"/>
        <v>93.702296308242282</v>
      </c>
      <c r="G113" s="10"/>
      <c r="H113" s="10"/>
    </row>
    <row r="114" spans="1:8" x14ac:dyDescent="0.3">
      <c r="A114" s="18">
        <v>39813</v>
      </c>
      <c r="B114" s="7"/>
      <c r="C114" s="3">
        <v>161.0649699995929</v>
      </c>
      <c r="D114" s="3">
        <v>128.76565947743194</v>
      </c>
      <c r="E114" s="12">
        <f t="shared" si="9"/>
        <v>112.79231797072026</v>
      </c>
      <c r="F114" s="13">
        <f t="shared" si="10"/>
        <v>90.885091110000289</v>
      </c>
      <c r="G114" s="10"/>
      <c r="H114" s="10"/>
    </row>
    <row r="115" spans="1:8" x14ac:dyDescent="0.3">
      <c r="A115" s="18">
        <v>39844</v>
      </c>
      <c r="B115" s="7">
        <f>B103+1</f>
        <v>2009</v>
      </c>
      <c r="C115" s="3">
        <v>158.0852448565951</v>
      </c>
      <c r="D115" s="3">
        <v>124.8451455569173</v>
      </c>
      <c r="E115" s="12">
        <f t="shared" si="9"/>
        <v>110.70564384291205</v>
      </c>
      <c r="F115" s="13">
        <f t="shared" si="10"/>
        <v>88.117922702600112</v>
      </c>
      <c r="G115" s="10"/>
      <c r="H115" s="10"/>
    </row>
    <row r="116" spans="1:8" x14ac:dyDescent="0.3">
      <c r="A116" s="18">
        <v>39872</v>
      </c>
      <c r="B116" s="7"/>
      <c r="C116" s="3">
        <v>155.92672373420558</v>
      </c>
      <c r="D116" s="3">
        <v>122.20188003987467</v>
      </c>
      <c r="E116" s="12">
        <f t="shared" si="9"/>
        <v>109.19405134217344</v>
      </c>
      <c r="F116" s="13">
        <f t="shared" si="10"/>
        <v>86.252258919886003</v>
      </c>
      <c r="G116" s="10"/>
      <c r="H116" s="10"/>
    </row>
    <row r="117" spans="1:8" x14ac:dyDescent="0.3">
      <c r="A117" s="18">
        <v>39903</v>
      </c>
      <c r="B117" s="7"/>
      <c r="C117" s="3">
        <v>153.2539982401299</v>
      </c>
      <c r="D117" s="3">
        <v>119.36086624024607</v>
      </c>
      <c r="E117" s="12">
        <f t="shared" si="9"/>
        <v>107.32236624654404</v>
      </c>
      <c r="F117" s="13">
        <f t="shared" si="10"/>
        <v>84.247020884590825</v>
      </c>
      <c r="G117" s="10"/>
      <c r="H117" s="10"/>
    </row>
    <row r="118" spans="1:8" x14ac:dyDescent="0.3">
      <c r="A118" s="18">
        <v>39933</v>
      </c>
      <c r="B118" s="7"/>
      <c r="C118" s="3">
        <v>151.73698983959761</v>
      </c>
      <c r="D118" s="3">
        <v>118.45214201343803</v>
      </c>
      <c r="E118" s="12">
        <f t="shared" si="9"/>
        <v>106.26001920809412</v>
      </c>
      <c r="F118" s="13">
        <f t="shared" si="10"/>
        <v>83.605627173857059</v>
      </c>
      <c r="G118" s="24">
        <f>'Expectations data'!C10</f>
        <v>2.2441860465116279</v>
      </c>
      <c r="H118" s="24">
        <f>'Expectations data'!H10</f>
        <v>6.9794520547945202</v>
      </c>
    </row>
    <row r="119" spans="1:8" x14ac:dyDescent="0.3">
      <c r="A119" s="18">
        <v>39964</v>
      </c>
      <c r="B119" s="7"/>
      <c r="C119" s="3">
        <v>150.9629495004946</v>
      </c>
      <c r="D119" s="3">
        <v>118.15350239429038</v>
      </c>
      <c r="E119" s="12">
        <f t="shared" si="9"/>
        <v>105.71796587365094</v>
      </c>
      <c r="F119" s="13">
        <f t="shared" si="10"/>
        <v>83.394842022711629</v>
      </c>
      <c r="G119" s="24">
        <f>G118</f>
        <v>2.2441860465116279</v>
      </c>
      <c r="H119" s="24">
        <f>H118</f>
        <v>6.9794520547945202</v>
      </c>
    </row>
    <row r="120" spans="1:8" x14ac:dyDescent="0.3">
      <c r="A120" s="18">
        <v>39994</v>
      </c>
      <c r="B120" s="7"/>
      <c r="C120" s="3">
        <v>151.59801740054627</v>
      </c>
      <c r="D120" s="3">
        <v>121.57932170557871</v>
      </c>
      <c r="E120" s="12">
        <f t="shared" si="9"/>
        <v>106.16269808647043</v>
      </c>
      <c r="F120" s="13">
        <f t="shared" si="10"/>
        <v>85.812846182333146</v>
      </c>
      <c r="G120" s="24">
        <f t="shared" ref="G120:H122" si="12">G119</f>
        <v>2.2441860465116279</v>
      </c>
      <c r="H120" s="24">
        <f t="shared" si="12"/>
        <v>6.9794520547945202</v>
      </c>
    </row>
    <row r="121" spans="1:8" x14ac:dyDescent="0.3">
      <c r="A121" s="18">
        <v>40025</v>
      </c>
      <c r="B121" s="7"/>
      <c r="C121" s="3">
        <v>152.7548654347755</v>
      </c>
      <c r="D121" s="3">
        <v>124.35485923533598</v>
      </c>
      <c r="E121" s="12">
        <f t="shared" si="9"/>
        <v>106.97282813101654</v>
      </c>
      <c r="F121" s="13">
        <f t="shared" si="10"/>
        <v>87.771869902593167</v>
      </c>
      <c r="G121" s="24">
        <f t="shared" si="12"/>
        <v>2.2441860465116279</v>
      </c>
      <c r="H121" s="24">
        <f t="shared" si="12"/>
        <v>6.9794520547945202</v>
      </c>
    </row>
    <row r="122" spans="1:8" x14ac:dyDescent="0.3">
      <c r="A122" s="18">
        <v>40056</v>
      </c>
      <c r="B122" s="7"/>
      <c r="C122" s="3">
        <v>154.09881432629552</v>
      </c>
      <c r="D122" s="3">
        <v>127.38853843458922</v>
      </c>
      <c r="E122" s="12">
        <f t="shared" si="9"/>
        <v>107.91398318607976</v>
      </c>
      <c r="F122" s="13">
        <f t="shared" si="10"/>
        <v>89.913094601333341</v>
      </c>
      <c r="G122" s="29">
        <f t="shared" si="12"/>
        <v>2.2441860465116279</v>
      </c>
      <c r="H122" s="29">
        <f t="shared" si="12"/>
        <v>6.9794520547945202</v>
      </c>
    </row>
    <row r="123" spans="1:8" x14ac:dyDescent="0.3">
      <c r="A123" s="18">
        <v>40086</v>
      </c>
      <c r="B123" s="7"/>
      <c r="C123" s="3">
        <v>154.91932461217465</v>
      </c>
      <c r="D123" s="3">
        <v>129.67643174644732</v>
      </c>
      <c r="E123" s="12">
        <f t="shared" si="9"/>
        <v>108.48857899709539</v>
      </c>
      <c r="F123" s="13">
        <f t="shared" si="10"/>
        <v>91.527930365325432</v>
      </c>
      <c r="G123" s="10"/>
      <c r="H123" s="10"/>
    </row>
    <row r="124" spans="1:8" x14ac:dyDescent="0.3">
      <c r="A124" s="18">
        <v>40117</v>
      </c>
      <c r="B124" s="7"/>
      <c r="C124" s="3">
        <v>155.71941322804793</v>
      </c>
      <c r="D124" s="3">
        <v>132.11158833896377</v>
      </c>
      <c r="E124" s="12">
        <f t="shared" si="9"/>
        <v>109.0488737003233</v>
      </c>
      <c r="F124" s="13">
        <f t="shared" si="10"/>
        <v>93.246707170229413</v>
      </c>
      <c r="G124" s="10"/>
      <c r="H124" s="10"/>
    </row>
    <row r="125" spans="1:8" x14ac:dyDescent="0.3">
      <c r="A125" s="18">
        <v>40147</v>
      </c>
      <c r="B125" s="7"/>
      <c r="C125" s="3">
        <v>156.41869007012878</v>
      </c>
      <c r="D125" s="3">
        <v>134.17254360566142</v>
      </c>
      <c r="E125" s="12">
        <f t="shared" si="9"/>
        <v>109.53857084503294</v>
      </c>
      <c r="F125" s="13">
        <f t="shared" si="10"/>
        <v>94.701366028403328</v>
      </c>
      <c r="G125" s="10"/>
      <c r="H125" s="10"/>
    </row>
    <row r="126" spans="1:8" x14ac:dyDescent="0.3">
      <c r="A126" s="18">
        <v>40178</v>
      </c>
      <c r="B126" s="7"/>
      <c r="C126" s="3">
        <v>157.32482342519117</v>
      </c>
      <c r="D126" s="3">
        <v>135.0689192228154</v>
      </c>
      <c r="E126" s="12">
        <f t="shared" si="9"/>
        <v>110.17312770434462</v>
      </c>
      <c r="F126" s="13">
        <f t="shared" si="10"/>
        <v>95.334043870961963</v>
      </c>
      <c r="G126" s="10"/>
      <c r="H126" s="10"/>
    </row>
    <row r="127" spans="1:8" x14ac:dyDescent="0.3">
      <c r="A127" s="18">
        <v>40209</v>
      </c>
      <c r="B127" s="7">
        <f>B115+1</f>
        <v>2010</v>
      </c>
      <c r="C127" s="3">
        <v>158.27452921206654</v>
      </c>
      <c r="D127" s="3">
        <v>136.51398100329936</v>
      </c>
      <c r="E127" s="12">
        <f t="shared" si="9"/>
        <v>110.83819793713423</v>
      </c>
      <c r="F127" s="13">
        <f t="shared" si="10"/>
        <v>96.353994159818924</v>
      </c>
      <c r="G127" s="10"/>
      <c r="H127" s="10"/>
    </row>
    <row r="128" spans="1:8" x14ac:dyDescent="0.3">
      <c r="A128" s="18">
        <v>40237</v>
      </c>
      <c r="B128" s="7"/>
      <c r="C128" s="3">
        <v>158.55102495363622</v>
      </c>
      <c r="D128" s="3">
        <v>137.30701098919189</v>
      </c>
      <c r="E128" s="12">
        <f t="shared" si="9"/>
        <v>111.03182536338809</v>
      </c>
      <c r="F128" s="13">
        <f t="shared" si="10"/>
        <v>96.913728818992055</v>
      </c>
      <c r="G128" s="10"/>
      <c r="H128" s="10"/>
    </row>
    <row r="129" spans="1:8" x14ac:dyDescent="0.3">
      <c r="A129" s="18">
        <v>40268</v>
      </c>
      <c r="B129" s="7"/>
      <c r="C129" s="3">
        <v>158.24752065469738</v>
      </c>
      <c r="D129" s="3">
        <v>138.92668071872069</v>
      </c>
      <c r="E129" s="12">
        <f t="shared" si="9"/>
        <v>110.81928409267307</v>
      </c>
      <c r="F129" s="13">
        <f t="shared" si="10"/>
        <v>98.05692050172587</v>
      </c>
      <c r="G129" s="10"/>
      <c r="H129" s="10"/>
    </row>
    <row r="130" spans="1:8" x14ac:dyDescent="0.3">
      <c r="A130" s="18">
        <v>40298</v>
      </c>
      <c r="B130" s="7"/>
      <c r="C130" s="3">
        <v>158.83728508909897</v>
      </c>
      <c r="D130" s="3">
        <v>139.70239528930156</v>
      </c>
      <c r="E130" s="12">
        <f t="shared" si="9"/>
        <v>111.23229070493032</v>
      </c>
      <c r="F130" s="13">
        <f t="shared" si="10"/>
        <v>98.604433633011894</v>
      </c>
      <c r="G130" s="24">
        <f>'Expectations data'!C11</f>
        <v>3.7732558139534884</v>
      </c>
      <c r="H130" s="24">
        <f>'Expectations data'!H11</f>
        <v>9.7987012987012996</v>
      </c>
    </row>
    <row r="131" spans="1:8" x14ac:dyDescent="0.3">
      <c r="A131" s="18">
        <v>40329</v>
      </c>
      <c r="B131" s="7"/>
      <c r="C131" s="3">
        <v>159.07582347749849</v>
      </c>
      <c r="D131" s="3">
        <v>139.36842006783382</v>
      </c>
      <c r="E131" s="12">
        <f t="shared" si="9"/>
        <v>111.39933694566567</v>
      </c>
      <c r="F131" s="13">
        <f t="shared" si="10"/>
        <v>98.368707985702187</v>
      </c>
      <c r="G131" s="24">
        <f>G130</f>
        <v>3.7732558139534884</v>
      </c>
      <c r="H131" s="24">
        <f>H130</f>
        <v>9.7987012987012996</v>
      </c>
    </row>
    <row r="132" spans="1:8" x14ac:dyDescent="0.3">
      <c r="A132" s="18">
        <v>40359</v>
      </c>
      <c r="B132" s="7"/>
      <c r="C132" s="3">
        <v>158.9811218242379</v>
      </c>
      <c r="D132" s="3">
        <v>138.52622350021733</v>
      </c>
      <c r="E132" s="12">
        <f t="shared" si="9"/>
        <v>111.33301824839121</v>
      </c>
      <c r="F132" s="13">
        <f t="shared" si="10"/>
        <v>97.774270679272917</v>
      </c>
      <c r="G132" s="24">
        <f t="shared" ref="G132:H134" si="13">G131</f>
        <v>3.7732558139534884</v>
      </c>
      <c r="H132" s="24">
        <f t="shared" si="13"/>
        <v>9.7987012987012996</v>
      </c>
    </row>
    <row r="133" spans="1:8" x14ac:dyDescent="0.3">
      <c r="A133" s="18">
        <v>40390</v>
      </c>
      <c r="B133" s="7"/>
      <c r="C133" s="3">
        <v>158.55647167227448</v>
      </c>
      <c r="D133" s="3">
        <v>137.86083726494246</v>
      </c>
      <c r="E133" s="12">
        <f t="shared" si="9"/>
        <v>111.03563965038387</v>
      </c>
      <c r="F133" s="13">
        <f t="shared" si="10"/>
        <v>97.304629247996004</v>
      </c>
      <c r="G133" s="24">
        <f t="shared" si="13"/>
        <v>3.7732558139534884</v>
      </c>
      <c r="H133" s="24">
        <f t="shared" si="13"/>
        <v>9.7987012987012996</v>
      </c>
    </row>
    <row r="134" spans="1:8" x14ac:dyDescent="0.3">
      <c r="A134" s="18">
        <v>40421</v>
      </c>
      <c r="B134" s="7"/>
      <c r="C134" s="3">
        <v>157.64945813881346</v>
      </c>
      <c r="D134" s="3">
        <v>137.18361773387636</v>
      </c>
      <c r="E134" s="12">
        <f t="shared" si="9"/>
        <v>110.40046641023027</v>
      </c>
      <c r="F134" s="13">
        <f t="shared" si="10"/>
        <v>96.826635666227389</v>
      </c>
      <c r="G134" s="29">
        <f t="shared" si="13"/>
        <v>3.7732558139534884</v>
      </c>
      <c r="H134" s="29">
        <f t="shared" si="13"/>
        <v>9.7987012987012996</v>
      </c>
    </row>
    <row r="135" spans="1:8" x14ac:dyDescent="0.3">
      <c r="A135" s="18">
        <v>40451</v>
      </c>
      <c r="B135" s="7"/>
      <c r="C135" s="3">
        <v>156.91839825615813</v>
      </c>
      <c r="D135" s="3">
        <v>136.89921945541843</v>
      </c>
      <c r="E135" s="12">
        <f t="shared" si="9"/>
        <v>109.88851189435817</v>
      </c>
      <c r="F135" s="13">
        <f t="shared" si="10"/>
        <v>96.625902306463047</v>
      </c>
      <c r="G135" s="10"/>
      <c r="H135" s="10"/>
    </row>
    <row r="136" spans="1:8" x14ac:dyDescent="0.3">
      <c r="A136" s="18">
        <v>40482</v>
      </c>
      <c r="B136" s="7"/>
      <c r="C136" s="3">
        <v>155.9833832616745</v>
      </c>
      <c r="D136" s="3">
        <v>135.27479771366043</v>
      </c>
      <c r="E136" s="12">
        <f t="shared" si="9"/>
        <v>109.23372948844174</v>
      </c>
      <c r="F136" s="13">
        <f t="shared" si="10"/>
        <v>95.47935656903671</v>
      </c>
      <c r="G136" s="10"/>
      <c r="H136" s="10"/>
    </row>
    <row r="137" spans="1:8" x14ac:dyDescent="0.3">
      <c r="A137" s="18">
        <v>40512</v>
      </c>
      <c r="B137" s="7"/>
      <c r="C137" s="3">
        <v>155.80603435256398</v>
      </c>
      <c r="D137" s="3">
        <v>135.02858518598055</v>
      </c>
      <c r="E137" s="12">
        <f t="shared" si="9"/>
        <v>109.10953367759471</v>
      </c>
      <c r="F137" s="13">
        <f t="shared" si="10"/>
        <v>95.305575390876157</v>
      </c>
      <c r="G137" s="10"/>
      <c r="H137" s="10"/>
    </row>
    <row r="138" spans="1:8" x14ac:dyDescent="0.3">
      <c r="A138" s="18">
        <v>40543</v>
      </c>
      <c r="B138" s="7"/>
      <c r="C138" s="3">
        <v>155.45928870693223</v>
      </c>
      <c r="D138" s="3">
        <v>134.95267354886633</v>
      </c>
      <c r="E138" s="12">
        <f t="shared" si="9"/>
        <v>108.86671088926801</v>
      </c>
      <c r="F138" s="13">
        <f t="shared" si="10"/>
        <v>95.251995608165188</v>
      </c>
      <c r="G138" s="10"/>
      <c r="H138" s="10"/>
    </row>
    <row r="139" spans="1:8" x14ac:dyDescent="0.3">
      <c r="A139" s="18">
        <v>40574</v>
      </c>
      <c r="B139" s="7">
        <f>B127+1</f>
        <v>2011</v>
      </c>
      <c r="C139" s="3">
        <v>155.03890368925974</v>
      </c>
      <c r="D139" s="3">
        <v>134.58077802557625</v>
      </c>
      <c r="E139" s="12">
        <f t="shared" si="9"/>
        <v>108.57231912559919</v>
      </c>
      <c r="F139" s="13">
        <f t="shared" si="10"/>
        <v>94.98950513784267</v>
      </c>
      <c r="G139" s="10"/>
      <c r="H139" s="10"/>
    </row>
    <row r="140" spans="1:8" x14ac:dyDescent="0.3">
      <c r="A140" s="18">
        <v>40602</v>
      </c>
      <c r="B140" s="7"/>
      <c r="C140" s="3">
        <v>154.30815738386499</v>
      </c>
      <c r="D140" s="3">
        <v>132.82030929095922</v>
      </c>
      <c r="E140" s="12">
        <f t="shared" si="9"/>
        <v>108.06058420500024</v>
      </c>
      <c r="F140" s="13">
        <f t="shared" si="10"/>
        <v>93.746935014788875</v>
      </c>
      <c r="G140" s="10"/>
      <c r="H140" s="10"/>
    </row>
    <row r="141" spans="1:8" x14ac:dyDescent="0.3">
      <c r="A141" s="18">
        <v>40633</v>
      </c>
      <c r="B141" s="7"/>
      <c r="C141" s="3">
        <v>152.8857498023396</v>
      </c>
      <c r="D141" s="3">
        <v>131.8002791736306</v>
      </c>
      <c r="E141" s="12">
        <f t="shared" si="9"/>
        <v>107.06448525052382</v>
      </c>
      <c r="F141" s="13">
        <f t="shared" si="10"/>
        <v>93.026979628200706</v>
      </c>
      <c r="G141" s="10"/>
      <c r="H141" s="10"/>
    </row>
    <row r="142" spans="1:8" x14ac:dyDescent="0.3">
      <c r="A142" s="18">
        <v>40663</v>
      </c>
      <c r="B142" s="7"/>
      <c r="C142" s="3">
        <v>153.08491147634979</v>
      </c>
      <c r="D142" s="3">
        <v>131.60697247959195</v>
      </c>
      <c r="E142" s="12">
        <f t="shared" si="9"/>
        <v>107.2039563401257</v>
      </c>
      <c r="F142" s="13">
        <f t="shared" si="10"/>
        <v>92.890540327760078</v>
      </c>
      <c r="G142" s="24">
        <f>'Expectations data'!C12</f>
        <v>1.4125000000000001</v>
      </c>
      <c r="H142" s="24">
        <f>'Expectations data'!H12</f>
        <v>6.3767123287671232</v>
      </c>
    </row>
    <row r="143" spans="1:8" x14ac:dyDescent="0.3">
      <c r="A143" s="18">
        <v>40694</v>
      </c>
      <c r="B143" s="7"/>
      <c r="C143" s="3">
        <v>152.78949247708161</v>
      </c>
      <c r="D143" s="3">
        <v>131.28961520684453</v>
      </c>
      <c r="E143" s="12">
        <f t="shared" si="9"/>
        <v>106.99707713044941</v>
      </c>
      <c r="F143" s="13">
        <f t="shared" si="10"/>
        <v>92.666543924020729</v>
      </c>
      <c r="G143" s="24">
        <f>G142</f>
        <v>1.4125000000000001</v>
      </c>
      <c r="H143" s="24">
        <f>H142</f>
        <v>6.3767123287671232</v>
      </c>
    </row>
    <row r="144" spans="1:8" x14ac:dyDescent="0.3">
      <c r="A144" s="18">
        <v>40724</v>
      </c>
      <c r="B144" s="7"/>
      <c r="C144" s="3">
        <v>152.59573474958543</v>
      </c>
      <c r="D144" s="3">
        <v>130.6525516463785</v>
      </c>
      <c r="E144" s="12">
        <f t="shared" si="9"/>
        <v>106.86139037491785</v>
      </c>
      <c r="F144" s="13">
        <f t="shared" si="10"/>
        <v>92.21689314002451</v>
      </c>
      <c r="G144" s="24">
        <f t="shared" ref="G144:H146" si="14">G143</f>
        <v>1.4125000000000001</v>
      </c>
      <c r="H144" s="24">
        <f t="shared" si="14"/>
        <v>6.3767123287671232</v>
      </c>
    </row>
    <row r="145" spans="1:8" x14ac:dyDescent="0.3">
      <c r="A145" s="18">
        <v>40755</v>
      </c>
      <c r="B145" s="7"/>
      <c r="C145" s="3">
        <v>152.54043148671937</v>
      </c>
      <c r="D145" s="3">
        <v>130.04352595725314</v>
      </c>
      <c r="E145" s="12">
        <f t="shared" si="9"/>
        <v>106.82266200828406</v>
      </c>
      <c r="F145" s="13">
        <f t="shared" si="10"/>
        <v>91.787031983959139</v>
      </c>
      <c r="G145" s="24">
        <f t="shared" si="14"/>
        <v>1.4125000000000001</v>
      </c>
      <c r="H145" s="24">
        <f t="shared" si="14"/>
        <v>6.3767123287671232</v>
      </c>
    </row>
    <row r="146" spans="1:8" x14ac:dyDescent="0.3">
      <c r="A146" s="18">
        <v>40786</v>
      </c>
      <c r="B146" s="7"/>
      <c r="C146" s="3">
        <v>152.20997719469725</v>
      </c>
      <c r="D146" s="3">
        <v>130.00152548196667</v>
      </c>
      <c r="E146" s="12">
        <f t="shared" si="9"/>
        <v>106.59124790513894</v>
      </c>
      <c r="F146" s="13">
        <f t="shared" si="10"/>
        <v>91.757387301995294</v>
      </c>
      <c r="G146" s="29">
        <f t="shared" si="14"/>
        <v>1.4125000000000001</v>
      </c>
      <c r="H146" s="29">
        <f t="shared" si="14"/>
        <v>6.3767123287671232</v>
      </c>
    </row>
    <row r="147" spans="1:8" x14ac:dyDescent="0.3">
      <c r="A147" s="18">
        <v>40816</v>
      </c>
      <c r="B147" s="7"/>
      <c r="C147" s="3">
        <v>151.70228650583473</v>
      </c>
      <c r="D147" s="3">
        <v>129.1325181879177</v>
      </c>
      <c r="E147" s="12">
        <f t="shared" si="9"/>
        <v>106.23571678245536</v>
      </c>
      <c r="F147" s="13">
        <f t="shared" si="10"/>
        <v>91.144026508322355</v>
      </c>
      <c r="G147" s="10"/>
      <c r="H147" s="10"/>
    </row>
    <row r="148" spans="1:8" x14ac:dyDescent="0.3">
      <c r="A148" s="18">
        <v>40847</v>
      </c>
      <c r="B148" s="7"/>
      <c r="C148" s="3">
        <v>150.8702178249363</v>
      </c>
      <c r="D148" s="3">
        <v>129.28675271719297</v>
      </c>
      <c r="E148" s="12">
        <f t="shared" si="9"/>
        <v>105.65302673365325</v>
      </c>
      <c r="F148" s="13">
        <f t="shared" si="10"/>
        <v>91.252887980413448</v>
      </c>
      <c r="G148" s="10"/>
      <c r="H148" s="10"/>
    </row>
    <row r="149" spans="1:8" x14ac:dyDescent="0.3">
      <c r="A149" s="18">
        <v>40877</v>
      </c>
      <c r="B149" s="7"/>
      <c r="C149" s="3">
        <v>150.01651736104839</v>
      </c>
      <c r="D149" s="3">
        <v>127.94784136735404</v>
      </c>
      <c r="E149" s="12">
        <f t="shared" si="9"/>
        <v>105.05518814606438</v>
      </c>
      <c r="F149" s="13">
        <f t="shared" si="10"/>
        <v>90.307860552198761</v>
      </c>
      <c r="G149" s="10"/>
      <c r="H149" s="10"/>
    </row>
    <row r="150" spans="1:8" x14ac:dyDescent="0.3">
      <c r="A150" s="18">
        <v>40908</v>
      </c>
      <c r="B150" s="7"/>
      <c r="C150" s="3">
        <v>149.26249786870324</v>
      </c>
      <c r="D150" s="3">
        <v>128.01613697033372</v>
      </c>
      <c r="E150" s="12">
        <f t="shared" si="9"/>
        <v>104.52715522657276</v>
      </c>
      <c r="F150" s="13">
        <f t="shared" si="10"/>
        <v>90.356064802651943</v>
      </c>
      <c r="G150" s="10"/>
      <c r="H150" s="10"/>
    </row>
    <row r="151" spans="1:8" x14ac:dyDescent="0.3">
      <c r="A151" s="18">
        <v>40939</v>
      </c>
      <c r="B151" s="7">
        <f>B139+1</f>
        <v>2012</v>
      </c>
      <c r="C151" s="3">
        <v>148.87396520920439</v>
      </c>
      <c r="D151" s="3">
        <v>126.79127171666728</v>
      </c>
      <c r="E151" s="12">
        <f t="shared" si="9"/>
        <v>104.25506937654396</v>
      </c>
      <c r="F151" s="13">
        <f t="shared" si="10"/>
        <v>89.491533136144568</v>
      </c>
      <c r="G151" s="10"/>
      <c r="H151" s="10"/>
    </row>
    <row r="152" spans="1:8" x14ac:dyDescent="0.3">
      <c r="A152" s="18">
        <v>40968</v>
      </c>
      <c r="B152" s="7"/>
      <c r="C152" s="3">
        <v>148.53828002126465</v>
      </c>
      <c r="D152" s="3">
        <v>127.37209461916252</v>
      </c>
      <c r="E152" s="12">
        <f t="shared" si="9"/>
        <v>104.01999212507049</v>
      </c>
      <c r="F152" s="13">
        <f t="shared" si="10"/>
        <v>89.901488264136646</v>
      </c>
      <c r="G152" s="10"/>
      <c r="H152" s="10"/>
    </row>
    <row r="153" spans="1:8" x14ac:dyDescent="0.3">
      <c r="A153" s="18">
        <v>40999</v>
      </c>
      <c r="B153" s="7"/>
      <c r="C153" s="3">
        <v>148.1806847419937</v>
      </c>
      <c r="D153" s="3">
        <v>127.44179603366499</v>
      </c>
      <c r="E153" s="12">
        <f t="shared" si="9"/>
        <v>103.76957143803682</v>
      </c>
      <c r="F153" s="13">
        <f t="shared" si="10"/>
        <v>89.95068476134918</v>
      </c>
      <c r="G153" s="10"/>
      <c r="H153" s="10"/>
    </row>
    <row r="154" spans="1:8" x14ac:dyDescent="0.3">
      <c r="A154" s="18">
        <v>41029</v>
      </c>
      <c r="C154" s="3">
        <v>149.38120536386495</v>
      </c>
      <c r="D154" s="3">
        <v>129.24956251444308</v>
      </c>
      <c r="E154" s="12">
        <f t="shared" si="9"/>
        <v>104.61028499426727</v>
      </c>
      <c r="F154" s="13">
        <f t="shared" si="10"/>
        <v>91.226638474302575</v>
      </c>
      <c r="G154" s="24">
        <v>4.4305555555555554</v>
      </c>
      <c r="H154" s="24">
        <f>'Expectations data'!H13</f>
        <v>4.3732876712328768</v>
      </c>
    </row>
    <row r="155" spans="1:8" x14ac:dyDescent="0.3">
      <c r="A155" s="18">
        <v>41060</v>
      </c>
      <c r="C155" s="3">
        <v>150.92170302257816</v>
      </c>
      <c r="D155" s="3">
        <v>131.65349331465822</v>
      </c>
      <c r="E155" s="12">
        <f t="shared" si="9"/>
        <v>105.68908134430643</v>
      </c>
      <c r="F155" s="13">
        <f t="shared" si="10"/>
        <v>92.923375560000338</v>
      </c>
      <c r="G155" s="24">
        <f>G154</f>
        <v>4.4305555555555554</v>
      </c>
      <c r="H155" s="24">
        <f>H154</f>
        <v>4.3732876712328768</v>
      </c>
    </row>
    <row r="156" spans="1:8" x14ac:dyDescent="0.3">
      <c r="A156" s="18">
        <v>41090</v>
      </c>
      <c r="C156" s="3">
        <v>152.44819379618392</v>
      </c>
      <c r="D156" s="3">
        <v>134.33130932844045</v>
      </c>
      <c r="E156" s="12">
        <f t="shared" si="9"/>
        <v>106.75806880145711</v>
      </c>
      <c r="F156" s="13">
        <f t="shared" si="10"/>
        <v>94.813425697405734</v>
      </c>
      <c r="G156" s="24">
        <f t="shared" ref="G156:H158" si="15">G155</f>
        <v>4.4305555555555554</v>
      </c>
      <c r="H156" s="24">
        <f t="shared" si="15"/>
        <v>4.3732876712328768</v>
      </c>
    </row>
    <row r="157" spans="1:8" x14ac:dyDescent="0.3">
      <c r="A157" s="18">
        <v>41121</v>
      </c>
      <c r="C157" s="3">
        <v>153.36217351137657</v>
      </c>
      <c r="D157" s="3">
        <v>136.30287630486302</v>
      </c>
      <c r="E157" s="12">
        <f t="shared" si="9"/>
        <v>107.39812039464374</v>
      </c>
      <c r="F157" s="13">
        <f t="shared" si="10"/>
        <v>96.204992711536832</v>
      </c>
      <c r="G157" s="24">
        <f t="shared" si="15"/>
        <v>4.4305555555555554</v>
      </c>
      <c r="H157" s="24">
        <f t="shared" si="15"/>
        <v>4.3732876712328768</v>
      </c>
    </row>
    <row r="158" spans="1:8" x14ac:dyDescent="0.3">
      <c r="A158" s="18">
        <v>41152</v>
      </c>
      <c r="B158" s="7"/>
      <c r="C158" s="3">
        <v>154.29367926459</v>
      </c>
      <c r="D158" s="3">
        <v>137.32615179407927</v>
      </c>
      <c r="E158" s="12">
        <f t="shared" si="9"/>
        <v>108.05044531115581</v>
      </c>
      <c r="F158" s="13">
        <f t="shared" si="10"/>
        <v>96.927238739285784</v>
      </c>
      <c r="G158" s="29">
        <f t="shared" si="15"/>
        <v>4.4305555555555554</v>
      </c>
      <c r="H158" s="29">
        <f t="shared" si="15"/>
        <v>4.3732876712328768</v>
      </c>
    </row>
    <row r="159" spans="1:8" x14ac:dyDescent="0.3">
      <c r="A159" s="18">
        <v>41182</v>
      </c>
      <c r="B159" s="7"/>
      <c r="C159" s="3">
        <v>155.17419808060964</v>
      </c>
      <c r="D159" s="3">
        <v>139.20660402798336</v>
      </c>
      <c r="E159" s="12">
        <f t="shared" si="9"/>
        <v>108.66706454422643</v>
      </c>
      <c r="F159" s="13">
        <f t="shared" si="10"/>
        <v>98.254495348695144</v>
      </c>
      <c r="G159" s="10"/>
      <c r="H159" s="10"/>
    </row>
    <row r="160" spans="1:8" x14ac:dyDescent="0.3">
      <c r="A160" s="18">
        <v>41213</v>
      </c>
      <c r="B160" s="7"/>
      <c r="C160" s="3">
        <v>156.15077148636536</v>
      </c>
      <c r="D160" s="3">
        <v>141.22475385794397</v>
      </c>
      <c r="E160" s="12">
        <f t="shared" si="9"/>
        <v>109.350949923549</v>
      </c>
      <c r="F160" s="13">
        <f t="shared" si="10"/>
        <v>99.678941368806179</v>
      </c>
      <c r="G160" s="10"/>
      <c r="H160" s="10"/>
    </row>
    <row r="161" spans="1:8" x14ac:dyDescent="0.3">
      <c r="A161" s="18">
        <v>41243</v>
      </c>
      <c r="B161" s="7"/>
      <c r="C161" s="3">
        <v>157.08018929667918</v>
      </c>
      <c r="D161" s="3">
        <v>144.51725713356848</v>
      </c>
      <c r="E161" s="12">
        <f t="shared" si="9"/>
        <v>110.00181267284097</v>
      </c>
      <c r="F161" s="13">
        <f t="shared" si="10"/>
        <v>102.00284870092801</v>
      </c>
      <c r="G161" s="10"/>
      <c r="H161" s="10"/>
    </row>
    <row r="162" spans="1:8" x14ac:dyDescent="0.3">
      <c r="A162" s="18">
        <v>41274</v>
      </c>
      <c r="B162" s="7"/>
      <c r="C162" s="3">
        <v>158.48898689902899</v>
      </c>
      <c r="D162" s="3">
        <v>146.74182479276445</v>
      </c>
      <c r="E162" s="12">
        <f t="shared" si="9"/>
        <v>110.98838068400461</v>
      </c>
      <c r="F162" s="13">
        <f t="shared" si="10"/>
        <v>103.57298809373579</v>
      </c>
      <c r="G162" s="10"/>
      <c r="H162" s="10"/>
    </row>
    <row r="163" spans="1:8" x14ac:dyDescent="0.3">
      <c r="A163" s="18">
        <v>41305</v>
      </c>
      <c r="B163" s="7">
        <v>2013</v>
      </c>
      <c r="C163" s="3">
        <v>159.68411628570939</v>
      </c>
      <c r="D163" s="3">
        <v>149.0707860467524</v>
      </c>
      <c r="E163" s="12">
        <f t="shared" si="9"/>
        <v>111.8253188077875</v>
      </c>
      <c r="F163" s="13">
        <f t="shared" si="10"/>
        <v>105.21681034121515</v>
      </c>
      <c r="G163" s="10"/>
      <c r="H163" s="10"/>
    </row>
    <row r="164" spans="1:8" x14ac:dyDescent="0.3">
      <c r="A164" s="18">
        <v>41333</v>
      </c>
      <c r="B164" s="7"/>
      <c r="C164" s="3">
        <v>161.06453125609551</v>
      </c>
      <c r="D164" s="3">
        <v>151.08506804862691</v>
      </c>
      <c r="E164" s="12">
        <f t="shared" si="9"/>
        <v>112.79201072268201</v>
      </c>
      <c r="F164" s="13">
        <f t="shared" si="10"/>
        <v>106.63852637951715</v>
      </c>
      <c r="G164" s="10"/>
      <c r="H164" s="10"/>
    </row>
    <row r="165" spans="1:8" x14ac:dyDescent="0.3">
      <c r="A165" s="18">
        <v>41364</v>
      </c>
      <c r="B165" s="7"/>
      <c r="C165" s="3">
        <v>162.66334438800439</v>
      </c>
      <c r="D165" s="3">
        <v>155.05783217890831</v>
      </c>
      <c r="E165" s="12">
        <f t="shared" si="9"/>
        <v>113.91164486256038</v>
      </c>
      <c r="F165" s="13">
        <f t="shared" si="10"/>
        <v>109.44257391365375</v>
      </c>
      <c r="G165" s="10"/>
      <c r="H165" s="10"/>
    </row>
    <row r="166" spans="1:8" x14ac:dyDescent="0.3">
      <c r="A166" s="18">
        <v>41394</v>
      </c>
      <c r="B166" s="7"/>
      <c r="C166" s="3">
        <v>165.88124644893841</v>
      </c>
      <c r="D166" s="3">
        <v>159.42386673516933</v>
      </c>
      <c r="E166" s="12">
        <f t="shared" si="9"/>
        <v>116.16511209666116</v>
      </c>
      <c r="F166" s="13">
        <f t="shared" si="10"/>
        <v>112.52419870434369</v>
      </c>
      <c r="G166" s="24">
        <v>8.7799999999999994</v>
      </c>
      <c r="H166" s="24">
        <f>'Expectations data'!H14</f>
        <v>4.9315068493150687</v>
      </c>
    </row>
    <row r="167" spans="1:8" x14ac:dyDescent="0.3">
      <c r="A167" s="18">
        <v>41425</v>
      </c>
      <c r="B167" s="7"/>
      <c r="C167" s="3">
        <v>168.21093878612575</v>
      </c>
      <c r="D167" s="3">
        <v>163.49459195599906</v>
      </c>
      <c r="E167" s="12">
        <f t="shared" si="9"/>
        <v>117.7965742257054</v>
      </c>
      <c r="F167" s="13">
        <f t="shared" si="10"/>
        <v>115.39738891732689</v>
      </c>
      <c r="G167" s="24">
        <f>G166</f>
        <v>8.7799999999999994</v>
      </c>
      <c r="H167" s="24">
        <f>H166</f>
        <v>4.9315068493150687</v>
      </c>
    </row>
    <row r="168" spans="1:8" x14ac:dyDescent="0.3">
      <c r="A168" s="18">
        <v>41455</v>
      </c>
      <c r="B168" s="7"/>
      <c r="C168" s="3">
        <v>170.22978480894099</v>
      </c>
      <c r="D168" s="3">
        <v>167.01979397120698</v>
      </c>
      <c r="E168" s="12">
        <f t="shared" si="9"/>
        <v>119.21035353811502</v>
      </c>
      <c r="F168" s="13">
        <f t="shared" si="10"/>
        <v>117.88553915577988</v>
      </c>
      <c r="G168" s="24">
        <f t="shared" ref="G168:H170" si="16">G167</f>
        <v>8.7799999999999994</v>
      </c>
      <c r="H168" s="24">
        <f t="shared" si="16"/>
        <v>4.9315068493150687</v>
      </c>
    </row>
    <row r="169" spans="1:8" x14ac:dyDescent="0.3">
      <c r="A169" s="18">
        <v>41486</v>
      </c>
      <c r="B169" s="7"/>
      <c r="C169" s="3">
        <v>172.21142182935242</v>
      </c>
      <c r="D169" s="3">
        <v>170.44011915181412</v>
      </c>
      <c r="E169" s="12">
        <f t="shared" si="9"/>
        <v>120.59807572816889</v>
      </c>
      <c r="F169" s="13">
        <f t="shared" si="10"/>
        <v>120.29966546031521</v>
      </c>
      <c r="G169" s="24">
        <f t="shared" si="16"/>
        <v>8.7799999999999994</v>
      </c>
      <c r="H169" s="24">
        <f t="shared" si="16"/>
        <v>4.9315068493150687</v>
      </c>
    </row>
    <row r="170" spans="1:8" x14ac:dyDescent="0.3">
      <c r="A170" s="18">
        <v>41517</v>
      </c>
      <c r="B170" s="7"/>
      <c r="C170" s="3">
        <v>174.28396443696391</v>
      </c>
      <c r="D170" s="3">
        <v>172.94846868494406</v>
      </c>
      <c r="E170" s="12">
        <f t="shared" si="9"/>
        <v>122.04945826532874</v>
      </c>
      <c r="F170" s="13">
        <f t="shared" si="10"/>
        <v>122.07010314361848</v>
      </c>
      <c r="G170" s="29">
        <f t="shared" si="16"/>
        <v>8.7799999999999994</v>
      </c>
      <c r="H170" s="29">
        <f t="shared" si="16"/>
        <v>4.9315068493150687</v>
      </c>
    </row>
    <row r="171" spans="1:8" x14ac:dyDescent="0.3">
      <c r="A171" s="18">
        <v>41547</v>
      </c>
      <c r="B171" s="7"/>
      <c r="C171" s="3">
        <v>176.13455658420568</v>
      </c>
      <c r="D171" s="3">
        <v>175.64051824440114</v>
      </c>
      <c r="E171" s="12">
        <f t="shared" ref="E171:E234" si="17">(C171/C$43)*100</f>
        <v>123.34541093527515</v>
      </c>
      <c r="F171" s="13">
        <f t="shared" ref="F171:F234" si="18">(D171/D$43)*100</f>
        <v>123.97019957054489</v>
      </c>
      <c r="G171" s="10"/>
      <c r="H171" s="10"/>
    </row>
    <row r="172" spans="1:8" x14ac:dyDescent="0.3">
      <c r="A172" s="18">
        <v>41578</v>
      </c>
      <c r="B172" s="7"/>
      <c r="C172" s="3">
        <v>177.74417648939706</v>
      </c>
      <c r="D172" s="3">
        <v>176.40781380634505</v>
      </c>
      <c r="E172" s="12">
        <f t="shared" si="17"/>
        <v>124.47261295914667</v>
      </c>
      <c r="F172" s="13">
        <f t="shared" si="18"/>
        <v>124.51177041589744</v>
      </c>
      <c r="G172" s="10"/>
      <c r="H172" s="10"/>
    </row>
    <row r="173" spans="1:8" x14ac:dyDescent="0.3">
      <c r="A173" s="18">
        <v>41608</v>
      </c>
      <c r="B173" s="7"/>
      <c r="C173" s="3">
        <v>179.08771524421454</v>
      </c>
      <c r="D173" s="3">
        <v>178.40746887168558</v>
      </c>
      <c r="E173" s="12">
        <f t="shared" si="17"/>
        <v>125.4134807992471</v>
      </c>
      <c r="F173" s="13">
        <f t="shared" si="18"/>
        <v>125.92316250241799</v>
      </c>
      <c r="G173" s="10"/>
      <c r="H173" s="10"/>
    </row>
    <row r="174" spans="1:8" x14ac:dyDescent="0.3">
      <c r="A174" s="18">
        <v>41639</v>
      </c>
      <c r="B174" s="7"/>
      <c r="C174" s="3">
        <v>180.06451515236606</v>
      </c>
      <c r="D174" s="3">
        <v>180.12033477348729</v>
      </c>
      <c r="E174" s="12">
        <f t="shared" si="17"/>
        <v>126.09752479611542</v>
      </c>
      <c r="F174" s="13">
        <f t="shared" si="18"/>
        <v>127.13213369998908</v>
      </c>
      <c r="G174" s="10"/>
      <c r="H174" s="10"/>
    </row>
    <row r="175" spans="1:8" x14ac:dyDescent="0.3">
      <c r="A175" s="22">
        <v>41640</v>
      </c>
      <c r="B175" s="7">
        <v>2014</v>
      </c>
      <c r="C175" s="3">
        <v>181.15882904808521</v>
      </c>
      <c r="D175" s="3">
        <v>183.38429775457848</v>
      </c>
      <c r="E175" s="12">
        <f t="shared" si="17"/>
        <v>126.8638627582809</v>
      </c>
      <c r="F175" s="13">
        <f t="shared" si="18"/>
        <v>129.43589678496076</v>
      </c>
      <c r="G175" s="10"/>
      <c r="H175" s="10"/>
    </row>
    <row r="176" spans="1:8" x14ac:dyDescent="0.3">
      <c r="A176" s="22">
        <v>41671</v>
      </c>
      <c r="B176" s="7"/>
      <c r="C176" s="3">
        <v>181.83855575984643</v>
      </c>
      <c r="D176" s="3">
        <v>184.63442371164678</v>
      </c>
      <c r="E176" s="12">
        <f t="shared" si="17"/>
        <v>127.3398691264338</v>
      </c>
      <c r="F176" s="13">
        <f t="shared" si="18"/>
        <v>130.31825790490703</v>
      </c>
      <c r="G176" s="10"/>
      <c r="H176" s="10"/>
    </row>
    <row r="177" spans="1:8" x14ac:dyDescent="0.3">
      <c r="A177" s="22">
        <v>41699</v>
      </c>
      <c r="B177" s="7"/>
      <c r="C177" s="3">
        <v>182.64580722177101</v>
      </c>
      <c r="D177" s="3">
        <v>187.02665145502698</v>
      </c>
      <c r="E177" s="12">
        <f t="shared" si="17"/>
        <v>127.90517990491006</v>
      </c>
      <c r="F177" s="13">
        <f t="shared" si="18"/>
        <v>132.00673476508331</v>
      </c>
      <c r="G177" s="10"/>
      <c r="H177" s="10"/>
    </row>
    <row r="178" spans="1:8" x14ac:dyDescent="0.3">
      <c r="A178" s="22">
        <v>41730</v>
      </c>
      <c r="B178" s="7"/>
      <c r="C178" s="3">
        <v>183.33833179376035</v>
      </c>
      <c r="D178" s="3">
        <v>187.90043327269333</v>
      </c>
      <c r="E178" s="12">
        <f t="shared" si="17"/>
        <v>128.39014849694195</v>
      </c>
      <c r="F178" s="13">
        <f t="shared" si="18"/>
        <v>132.62346550238664</v>
      </c>
      <c r="G178" s="24">
        <v>9.9642857142857135</v>
      </c>
      <c r="H178" s="24">
        <f>'Expectations data'!H15</f>
        <v>7.384615384615385</v>
      </c>
    </row>
    <row r="179" spans="1:8" x14ac:dyDescent="0.3">
      <c r="A179" s="22">
        <v>41760</v>
      </c>
      <c r="B179" s="7"/>
      <c r="C179" s="3">
        <v>183.61317470455546</v>
      </c>
      <c r="D179" s="3">
        <v>188.83938665703869</v>
      </c>
      <c r="E179" s="12">
        <f t="shared" si="17"/>
        <v>128.58261846099731</v>
      </c>
      <c r="F179" s="13">
        <f t="shared" si="18"/>
        <v>133.28619548979628</v>
      </c>
      <c r="G179" s="24">
        <f>G178</f>
        <v>9.9642857142857135</v>
      </c>
      <c r="H179" s="24">
        <f>H178</f>
        <v>7.384615384615385</v>
      </c>
    </row>
    <row r="180" spans="1:8" x14ac:dyDescent="0.3">
      <c r="A180" s="22">
        <v>41791</v>
      </c>
      <c r="B180" s="7"/>
      <c r="C180" s="3">
        <v>184.00430287661612</v>
      </c>
      <c r="D180" s="3">
        <v>189.26792116353943</v>
      </c>
      <c r="E180" s="12">
        <f t="shared" si="17"/>
        <v>128.85652192461504</v>
      </c>
      <c r="F180" s="13">
        <f t="shared" si="18"/>
        <v>133.58866276115697</v>
      </c>
      <c r="G180" s="24">
        <f t="shared" ref="G180:H182" si="19">G179</f>
        <v>9.9642857142857135</v>
      </c>
      <c r="H180" s="24">
        <f t="shared" si="19"/>
        <v>7.384615384615385</v>
      </c>
    </row>
    <row r="181" spans="1:8" x14ac:dyDescent="0.3">
      <c r="A181" s="22">
        <v>41821</v>
      </c>
      <c r="B181" s="7"/>
      <c r="C181" s="3">
        <v>184.12807252411866</v>
      </c>
      <c r="D181" s="3">
        <v>188.91896891916949</v>
      </c>
      <c r="E181" s="12">
        <f t="shared" si="17"/>
        <v>128.94319667106217</v>
      </c>
      <c r="F181" s="13">
        <f t="shared" si="18"/>
        <v>133.3423660648848</v>
      </c>
      <c r="G181" s="24">
        <f t="shared" si="19"/>
        <v>9.9642857142857135</v>
      </c>
      <c r="H181" s="24">
        <f t="shared" si="19"/>
        <v>7.384615384615385</v>
      </c>
    </row>
    <row r="182" spans="1:8" x14ac:dyDescent="0.3">
      <c r="A182" s="22">
        <v>41852</v>
      </c>
      <c r="B182" s="7"/>
      <c r="C182" s="3">
        <v>184.38709094478557</v>
      </c>
      <c r="D182" s="3">
        <v>189.3207127504111</v>
      </c>
      <c r="E182" s="12">
        <f t="shared" si="17"/>
        <v>129.12458489014054</v>
      </c>
      <c r="F182" s="13">
        <f t="shared" si="18"/>
        <v>133.62592400147633</v>
      </c>
      <c r="G182" s="29">
        <f t="shared" si="19"/>
        <v>9.9642857142857135</v>
      </c>
      <c r="H182" s="29">
        <f t="shared" si="19"/>
        <v>7.384615384615385</v>
      </c>
    </row>
    <row r="183" spans="1:8" x14ac:dyDescent="0.3">
      <c r="A183" s="22">
        <v>41883</v>
      </c>
      <c r="B183" s="7"/>
      <c r="C183">
        <v>184.84275967501677</v>
      </c>
      <c r="D183">
        <v>190.73891167792635</v>
      </c>
      <c r="E183" s="12">
        <f t="shared" si="17"/>
        <v>129.44368551338394</v>
      </c>
      <c r="F183" s="13">
        <f t="shared" si="18"/>
        <v>134.62691401125392</v>
      </c>
      <c r="G183" s="10"/>
      <c r="H183" s="10"/>
    </row>
    <row r="184" spans="1:8" x14ac:dyDescent="0.3">
      <c r="A184" s="22">
        <v>41913</v>
      </c>
      <c r="B184" s="7"/>
      <c r="C184">
        <v>185.74942785428851</v>
      </c>
      <c r="D184">
        <v>193.33373036622794</v>
      </c>
      <c r="E184" s="12">
        <f t="shared" si="17"/>
        <v>130.07861690517331</v>
      </c>
      <c r="F184" s="13">
        <f t="shared" si="18"/>
        <v>136.45838316115996</v>
      </c>
      <c r="G184" s="10"/>
      <c r="H184" s="10"/>
    </row>
    <row r="185" spans="1:8" x14ac:dyDescent="0.3">
      <c r="A185" s="22">
        <v>41944</v>
      </c>
      <c r="B185" s="7"/>
      <c r="C185">
        <v>186.5069570120655</v>
      </c>
      <c r="D185">
        <v>194.88818927112996</v>
      </c>
      <c r="E185" s="12">
        <f t="shared" si="17"/>
        <v>130.60910761110577</v>
      </c>
      <c r="F185" s="13">
        <f t="shared" si="18"/>
        <v>137.55554788483016</v>
      </c>
    </row>
    <row r="186" spans="1:8" x14ac:dyDescent="0.3">
      <c r="A186" s="22">
        <v>41974</v>
      </c>
      <c r="B186" s="7"/>
      <c r="C186">
        <v>187.59221129878856</v>
      </c>
      <c r="D186">
        <v>197.07901609073144</v>
      </c>
      <c r="E186" s="12">
        <f t="shared" si="17"/>
        <v>131.36910121236781</v>
      </c>
      <c r="F186" s="13">
        <f t="shared" si="18"/>
        <v>139.10187239335033</v>
      </c>
    </row>
    <row r="187" spans="1:8" x14ac:dyDescent="0.3">
      <c r="A187" s="22">
        <v>42005</v>
      </c>
      <c r="B187" s="7">
        <v>2015</v>
      </c>
      <c r="C187">
        <v>188.47054094841295</v>
      </c>
      <c r="D187">
        <v>197.42053273676211</v>
      </c>
      <c r="E187" s="12">
        <f t="shared" si="17"/>
        <v>131.98418739233477</v>
      </c>
      <c r="F187" s="13">
        <f t="shared" si="18"/>
        <v>139.34292091215605</v>
      </c>
    </row>
    <row r="188" spans="1:8" x14ac:dyDescent="0.3">
      <c r="A188" s="22">
        <v>42036</v>
      </c>
      <c r="B188" s="7"/>
      <c r="C188">
        <v>189.79503791943694</v>
      </c>
      <c r="D188">
        <v>202.25358389741058</v>
      </c>
      <c r="E188" s="12">
        <f t="shared" si="17"/>
        <v>132.911720446278</v>
      </c>
      <c r="F188" s="13">
        <f t="shared" si="18"/>
        <v>142.75417432286696</v>
      </c>
    </row>
    <row r="189" spans="1:8" x14ac:dyDescent="0.3">
      <c r="A189" s="22">
        <v>42064</v>
      </c>
      <c r="B189" s="7"/>
      <c r="C189">
        <v>190.38874526297482</v>
      </c>
      <c r="D189">
        <v>205.52989148036107</v>
      </c>
      <c r="E189" s="12">
        <f t="shared" si="17"/>
        <v>133.32748824155988</v>
      </c>
      <c r="F189" s="13">
        <f t="shared" si="18"/>
        <v>145.06665044724102</v>
      </c>
    </row>
    <row r="190" spans="1:8" x14ac:dyDescent="0.3">
      <c r="A190" s="22">
        <v>42095</v>
      </c>
      <c r="B190" s="7"/>
      <c r="C190">
        <v>191.1926745415895</v>
      </c>
      <c r="D190">
        <v>206.52078405925232</v>
      </c>
      <c r="E190" s="12">
        <f t="shared" si="17"/>
        <v>133.89047252560195</v>
      </c>
      <c r="F190" s="13">
        <f t="shared" si="18"/>
        <v>145.76604004131627</v>
      </c>
      <c r="G190" s="24">
        <v>7.9726027397260273</v>
      </c>
      <c r="H190" s="24">
        <f>'Expectations data'!H16</f>
        <v>6.208333333333333</v>
      </c>
    </row>
    <row r="191" spans="1:8" x14ac:dyDescent="0.3">
      <c r="A191" s="22">
        <v>42125</v>
      </c>
      <c r="B191" s="7"/>
      <c r="C191">
        <v>191.7752380882435</v>
      </c>
      <c r="D191">
        <v>207.25335666571772</v>
      </c>
      <c r="E191" s="12">
        <f t="shared" si="17"/>
        <v>134.29843642236062</v>
      </c>
      <c r="F191" s="13">
        <f t="shared" si="18"/>
        <v>146.28310280753436</v>
      </c>
      <c r="G191" s="24">
        <f>G190</f>
        <v>7.9726027397260273</v>
      </c>
      <c r="H191" s="24">
        <f>H190</f>
        <v>6.208333333333333</v>
      </c>
    </row>
    <row r="192" spans="1:8" x14ac:dyDescent="0.3">
      <c r="A192" s="22">
        <v>42156</v>
      </c>
      <c r="B192" s="7"/>
      <c r="C192">
        <v>192.31237407524924</v>
      </c>
      <c r="D192">
        <v>207.7205468147707</v>
      </c>
      <c r="E192" s="12">
        <f t="shared" si="17"/>
        <v>134.67458781667077</v>
      </c>
      <c r="F192" s="13">
        <f t="shared" si="18"/>
        <v>146.61285391846482</v>
      </c>
      <c r="G192" s="24">
        <f t="shared" ref="G192:H194" si="20">G191</f>
        <v>7.9726027397260273</v>
      </c>
      <c r="H192" s="24">
        <f t="shared" si="20"/>
        <v>6.208333333333333</v>
      </c>
    </row>
    <row r="193" spans="1:8" x14ac:dyDescent="0.3">
      <c r="A193" s="22">
        <v>42186</v>
      </c>
      <c r="B193" s="7"/>
      <c r="C193">
        <v>192.78215092160144</v>
      </c>
      <c r="D193">
        <v>208.87874171568339</v>
      </c>
      <c r="E193" s="12">
        <f t="shared" si="17"/>
        <v>135.00356822395096</v>
      </c>
      <c r="F193" s="13">
        <f t="shared" si="18"/>
        <v>147.43032846501529</v>
      </c>
      <c r="G193" s="24">
        <f t="shared" si="20"/>
        <v>7.9726027397260273</v>
      </c>
      <c r="H193" s="24">
        <f t="shared" si="20"/>
        <v>6.208333333333333</v>
      </c>
    </row>
    <row r="194" spans="1:8" x14ac:dyDescent="0.3">
      <c r="A194" s="22">
        <v>42217</v>
      </c>
      <c r="B194" s="7"/>
      <c r="C194">
        <v>193.35095208306888</v>
      </c>
      <c r="D194">
        <v>210.09232587653432</v>
      </c>
      <c r="E194" s="12">
        <f t="shared" si="17"/>
        <v>135.40189444886821</v>
      </c>
      <c r="F194" s="13">
        <f t="shared" si="18"/>
        <v>148.28689773570599</v>
      </c>
      <c r="G194" s="29">
        <f t="shared" si="20"/>
        <v>7.9726027397260273</v>
      </c>
      <c r="H194" s="29">
        <f t="shared" si="20"/>
        <v>6.208333333333333</v>
      </c>
    </row>
    <row r="195" spans="1:8" x14ac:dyDescent="0.3">
      <c r="A195" s="22">
        <v>42248</v>
      </c>
      <c r="B195" s="7"/>
      <c r="C195">
        <v>194.17009581637657</v>
      </c>
      <c r="D195">
        <v>212.52017465360746</v>
      </c>
      <c r="E195" s="12">
        <f t="shared" si="17"/>
        <v>135.97553327567954</v>
      </c>
      <c r="F195" s="13">
        <f t="shared" si="18"/>
        <v>150.00051655458267</v>
      </c>
    </row>
    <row r="196" spans="1:8" x14ac:dyDescent="0.3">
      <c r="A196" s="22">
        <v>42278</v>
      </c>
      <c r="B196" s="7"/>
      <c r="C196">
        <v>195.023657154425</v>
      </c>
      <c r="D196">
        <v>214.73171148329632</v>
      </c>
      <c r="E196" s="12">
        <f t="shared" si="17"/>
        <v>136.57327443472184</v>
      </c>
      <c r="F196" s="13">
        <f t="shared" si="18"/>
        <v>151.5614585563174</v>
      </c>
    </row>
    <row r="197" spans="1:8" x14ac:dyDescent="0.3">
      <c r="A197" s="22">
        <v>42309</v>
      </c>
      <c r="C197">
        <v>196.07846401727181</v>
      </c>
      <c r="D197">
        <v>216.3726281882056</v>
      </c>
      <c r="E197" s="12">
        <f t="shared" si="17"/>
        <v>137.31194598491811</v>
      </c>
      <c r="F197" s="13">
        <f t="shared" si="18"/>
        <v>152.71964673191354</v>
      </c>
    </row>
    <row r="198" spans="1:8" x14ac:dyDescent="0.3">
      <c r="A198" s="22">
        <v>42339</v>
      </c>
      <c r="C198">
        <v>196.74493739701197</v>
      </c>
      <c r="D198">
        <v>217.36858345705338</v>
      </c>
      <c r="E198" s="12">
        <f t="shared" si="17"/>
        <v>137.77867116648218</v>
      </c>
      <c r="F198" s="13">
        <f t="shared" si="18"/>
        <v>153.42260966254321</v>
      </c>
    </row>
    <row r="199" spans="1:8" x14ac:dyDescent="0.3">
      <c r="A199" s="22">
        <v>42370</v>
      </c>
      <c r="B199" s="6">
        <v>2016</v>
      </c>
      <c r="C199">
        <v>197.57140319946222</v>
      </c>
      <c r="D199">
        <v>217.97861934151169</v>
      </c>
      <c r="E199" s="12">
        <f t="shared" si="17"/>
        <v>138.35743757100906</v>
      </c>
      <c r="F199" s="13">
        <f t="shared" si="18"/>
        <v>153.85318383242955</v>
      </c>
    </row>
    <row r="200" spans="1:8" x14ac:dyDescent="0.3">
      <c r="A200" s="22">
        <v>42401</v>
      </c>
      <c r="C200">
        <v>198.09745234176495</v>
      </c>
      <c r="D200">
        <v>220.16528077293898</v>
      </c>
      <c r="E200" s="12">
        <f t="shared" si="17"/>
        <v>138.72582494988472</v>
      </c>
      <c r="F200" s="13">
        <f t="shared" si="18"/>
        <v>155.39656833594171</v>
      </c>
    </row>
    <row r="201" spans="1:8" x14ac:dyDescent="0.3">
      <c r="A201" s="22">
        <v>42430</v>
      </c>
      <c r="C201">
        <v>198.86730012418923</v>
      </c>
      <c r="D201">
        <v>222.05594351327292</v>
      </c>
      <c r="E201" s="12">
        <f t="shared" si="17"/>
        <v>139.26494227542406</v>
      </c>
      <c r="F201" s="13">
        <f t="shared" si="18"/>
        <v>156.73103170226841</v>
      </c>
    </row>
    <row r="202" spans="1:8" x14ac:dyDescent="0.3">
      <c r="A202" s="22">
        <v>42461</v>
      </c>
      <c r="C202">
        <v>199.7246428761818</v>
      </c>
      <c r="D202">
        <v>222.18829753428113</v>
      </c>
      <c r="E202" s="12">
        <f t="shared" si="17"/>
        <v>139.86533152389245</v>
      </c>
      <c r="F202" s="13">
        <f t="shared" si="18"/>
        <v>156.82444952272553</v>
      </c>
      <c r="G202" s="24">
        <f>'Expectations data'!C17</f>
        <v>5.7428571428571429</v>
      </c>
      <c r="H202" s="24">
        <f>'Expectations data'!H17</f>
        <v>4.6639344262295079</v>
      </c>
    </row>
    <row r="203" spans="1:8" x14ac:dyDescent="0.3">
      <c r="A203" s="22">
        <v>42491</v>
      </c>
      <c r="C203">
        <v>200.09606235011975</v>
      </c>
      <c r="D203">
        <v>220.9001164338033</v>
      </c>
      <c r="E203" s="12">
        <f t="shared" si="17"/>
        <v>140.12543316737847</v>
      </c>
      <c r="F203" s="13">
        <f t="shared" si="18"/>
        <v>155.91522840617756</v>
      </c>
      <c r="G203" s="24">
        <f>G202</f>
        <v>5.7428571428571429</v>
      </c>
      <c r="H203" s="24">
        <f>H202</f>
        <v>4.6639344262295079</v>
      </c>
    </row>
    <row r="204" spans="1:8" x14ac:dyDescent="0.3">
      <c r="A204" s="22">
        <v>42522</v>
      </c>
      <c r="C204">
        <v>200.68941688129138</v>
      </c>
      <c r="D204">
        <v>221.66467193741721</v>
      </c>
      <c r="E204" s="12">
        <f t="shared" si="17"/>
        <v>140.54095389140338</v>
      </c>
      <c r="F204" s="13">
        <f t="shared" si="18"/>
        <v>156.45486526965965</v>
      </c>
      <c r="G204" s="24">
        <f t="shared" ref="G204:H206" si="21">G203</f>
        <v>5.7428571428571429</v>
      </c>
      <c r="H204" s="24">
        <f t="shared" si="21"/>
        <v>4.6639344262295079</v>
      </c>
    </row>
    <row r="205" spans="1:8" x14ac:dyDescent="0.3">
      <c r="A205" s="22">
        <v>42552</v>
      </c>
      <c r="C205">
        <v>201.2936491520141</v>
      </c>
      <c r="D205">
        <v>222.13627647352158</v>
      </c>
      <c r="E205" s="12">
        <f t="shared" si="17"/>
        <v>140.96409219644698</v>
      </c>
      <c r="F205" s="13">
        <f t="shared" si="18"/>
        <v>156.78773213343123</v>
      </c>
      <c r="G205" s="24">
        <f t="shared" si="21"/>
        <v>5.7428571428571429</v>
      </c>
      <c r="H205" s="24">
        <f t="shared" si="21"/>
        <v>4.6639344262295079</v>
      </c>
    </row>
    <row r="206" spans="1:8" x14ac:dyDescent="0.3">
      <c r="A206" s="22">
        <v>42583</v>
      </c>
      <c r="C206">
        <v>202.08866851754314</v>
      </c>
      <c r="D206">
        <v>224.64815410751652</v>
      </c>
      <c r="E206" s="12">
        <f t="shared" si="17"/>
        <v>141.5208369502557</v>
      </c>
      <c r="F206" s="13">
        <f t="shared" si="18"/>
        <v>158.56066001303267</v>
      </c>
      <c r="G206" s="29">
        <f t="shared" si="21"/>
        <v>5.7428571428571429</v>
      </c>
      <c r="H206" s="29">
        <f t="shared" si="21"/>
        <v>4.6639344262295079</v>
      </c>
    </row>
    <row r="207" spans="1:8" x14ac:dyDescent="0.3">
      <c r="A207" s="22">
        <v>42614</v>
      </c>
      <c r="C207">
        <v>202.71167901965811</v>
      </c>
      <c r="D207">
        <v>224.97951374671774</v>
      </c>
      <c r="E207" s="12">
        <f t="shared" si="17"/>
        <v>141.95712547813255</v>
      </c>
      <c r="F207" s="13">
        <f t="shared" si="18"/>
        <v>158.7945395358899</v>
      </c>
    </row>
    <row r="208" spans="1:8" x14ac:dyDescent="0.3">
      <c r="A208" s="22">
        <v>42644</v>
      </c>
      <c r="C208">
        <v>203.32821063616296</v>
      </c>
      <c r="D208">
        <v>226.95585606801885</v>
      </c>
      <c r="E208" s="12">
        <f t="shared" si="17"/>
        <v>142.38887690197097</v>
      </c>
      <c r="F208" s="13">
        <f t="shared" si="18"/>
        <v>160.18947707331216</v>
      </c>
    </row>
    <row r="209" spans="1:8" x14ac:dyDescent="0.3">
      <c r="A209" s="22">
        <v>42675</v>
      </c>
      <c r="C209">
        <v>204.58652947254424</v>
      </c>
      <c r="D209">
        <v>228.01023329092897</v>
      </c>
      <c r="E209" s="12">
        <f t="shared" si="17"/>
        <v>143.27006601653773</v>
      </c>
      <c r="F209" s="13">
        <f t="shared" si="18"/>
        <v>160.93367525749721</v>
      </c>
    </row>
    <row r="210" spans="1:8" x14ac:dyDescent="0.3">
      <c r="A210" s="22">
        <v>42705</v>
      </c>
      <c r="C210">
        <v>205.872325633706</v>
      </c>
      <c r="D210">
        <v>230.38878462524269</v>
      </c>
      <c r="E210" s="12">
        <f t="shared" si="17"/>
        <v>144.17049724907486</v>
      </c>
      <c r="F210" s="13">
        <f t="shared" si="18"/>
        <v>162.61249906507302</v>
      </c>
    </row>
    <row r="211" spans="1:8" x14ac:dyDescent="0.3">
      <c r="A211" s="22">
        <v>42736</v>
      </c>
      <c r="B211" s="6">
        <v>2017</v>
      </c>
      <c r="C211">
        <v>207.33195197770806</v>
      </c>
      <c r="D211">
        <v>231.53175218413878</v>
      </c>
      <c r="E211" s="12">
        <f t="shared" si="17"/>
        <v>145.19266016079638</v>
      </c>
      <c r="F211" s="13">
        <f t="shared" si="18"/>
        <v>163.41922588298098</v>
      </c>
    </row>
    <row r="212" spans="1:8" x14ac:dyDescent="0.3">
      <c r="A212" s="22">
        <v>42767</v>
      </c>
      <c r="C212">
        <v>207.96049799058537</v>
      </c>
      <c r="D212">
        <v>233.48081013642624</v>
      </c>
      <c r="E212" s="12">
        <f t="shared" si="17"/>
        <v>145.63282515597729</v>
      </c>
      <c r="F212" s="13">
        <f t="shared" si="18"/>
        <v>164.79490562780737</v>
      </c>
    </row>
    <row r="213" spans="1:8" x14ac:dyDescent="0.3">
      <c r="A213" s="22">
        <v>42795</v>
      </c>
      <c r="C213">
        <v>208.66546971151107</v>
      </c>
      <c r="D213">
        <v>232.42051467556558</v>
      </c>
      <c r="E213" s="12">
        <f t="shared" si="17"/>
        <v>146.12651037199427</v>
      </c>
      <c r="F213" s="13">
        <f t="shared" si="18"/>
        <v>164.04653024608743</v>
      </c>
    </row>
    <row r="214" spans="1:8" x14ac:dyDescent="0.3">
      <c r="A214" s="22">
        <v>42826</v>
      </c>
      <c r="C214">
        <v>209.21115137228043</v>
      </c>
      <c r="D214">
        <v>232.76767200187982</v>
      </c>
      <c r="E214" s="12">
        <f t="shared" si="17"/>
        <v>146.50864622308865</v>
      </c>
      <c r="F214" s="13">
        <f t="shared" si="18"/>
        <v>164.29156005729345</v>
      </c>
      <c r="G214" s="24">
        <f>'Expectations data'!C18</f>
        <v>6.0740740740740744</v>
      </c>
      <c r="H214" s="24">
        <f>'Expectations data'!H18</f>
        <v>5.5370370370370372</v>
      </c>
    </row>
    <row r="215" spans="1:8" x14ac:dyDescent="0.3">
      <c r="A215" s="22">
        <v>42856</v>
      </c>
      <c r="C215">
        <v>210.00732032157794</v>
      </c>
      <c r="D215">
        <v>234.2722253407432</v>
      </c>
      <c r="E215" s="12">
        <f t="shared" si="17"/>
        <v>147.06619601984337</v>
      </c>
      <c r="F215" s="13">
        <f t="shared" si="18"/>
        <v>165.35350054544372</v>
      </c>
      <c r="G215" s="24">
        <f>G214</f>
        <v>6.0740740740740744</v>
      </c>
      <c r="H215" s="24">
        <f>H214</f>
        <v>5.5370370370370372</v>
      </c>
    </row>
    <row r="216" spans="1:8" x14ac:dyDescent="0.3">
      <c r="A216" s="22">
        <v>42887</v>
      </c>
      <c r="C216">
        <v>210.70876807559108</v>
      </c>
      <c r="D216">
        <v>235.81942652170525</v>
      </c>
      <c r="E216" s="12">
        <f t="shared" si="17"/>
        <v>147.55741343422403</v>
      </c>
      <c r="F216" s="13">
        <f t="shared" si="18"/>
        <v>166.44554263856003</v>
      </c>
      <c r="G216" s="24">
        <f t="shared" ref="G216:H218" si="22">G215</f>
        <v>6.0740740740740744</v>
      </c>
      <c r="H216" s="24">
        <f t="shared" si="22"/>
        <v>5.5370370370370372</v>
      </c>
    </row>
    <row r="217" spans="1:8" x14ac:dyDescent="0.3">
      <c r="A217" s="22">
        <v>42917</v>
      </c>
      <c r="C217">
        <v>212.00695213760281</v>
      </c>
      <c r="D217">
        <v>237.49289011122116</v>
      </c>
      <c r="E217" s="12">
        <f t="shared" si="17"/>
        <v>148.466519799856</v>
      </c>
      <c r="F217" s="13">
        <f t="shared" si="18"/>
        <v>167.62670298379226</v>
      </c>
      <c r="G217" s="24">
        <f t="shared" si="22"/>
        <v>6.0740740740740744</v>
      </c>
      <c r="H217" s="24">
        <f t="shared" si="22"/>
        <v>5.5370370370370372</v>
      </c>
    </row>
    <row r="218" spans="1:8" x14ac:dyDescent="0.3">
      <c r="A218" s="22">
        <v>42948</v>
      </c>
      <c r="C218">
        <v>213.06047684659541</v>
      </c>
      <c r="D218">
        <v>238.66894931437938</v>
      </c>
      <c r="E218" s="12">
        <f t="shared" si="17"/>
        <v>149.20429346949379</v>
      </c>
      <c r="F218" s="13">
        <f t="shared" si="18"/>
        <v>168.45678647238358</v>
      </c>
      <c r="G218" s="29">
        <f t="shared" si="22"/>
        <v>6.0740740740740744</v>
      </c>
      <c r="H218" s="29">
        <f t="shared" si="22"/>
        <v>5.5370370370370372</v>
      </c>
    </row>
    <row r="219" spans="1:8" x14ac:dyDescent="0.3">
      <c r="A219" s="22">
        <v>42979</v>
      </c>
      <c r="C219">
        <v>214.38735224687377</v>
      </c>
      <c r="D219">
        <v>241.19970110782253</v>
      </c>
      <c r="E219" s="12">
        <f t="shared" si="17"/>
        <v>150.13349211558119</v>
      </c>
      <c r="F219" s="13">
        <f t="shared" si="18"/>
        <v>170.24303606918846</v>
      </c>
    </row>
    <row r="220" spans="1:8" x14ac:dyDescent="0.3">
      <c r="A220" s="22">
        <v>43009</v>
      </c>
      <c r="C220">
        <v>215.43590560490458</v>
      </c>
      <c r="D220">
        <v>244.52394359391297</v>
      </c>
      <c r="E220" s="12">
        <f t="shared" si="17"/>
        <v>150.86778439383744</v>
      </c>
      <c r="F220" s="13">
        <f t="shared" si="18"/>
        <v>172.5893455001825</v>
      </c>
    </row>
    <row r="221" spans="1:8" x14ac:dyDescent="0.3">
      <c r="A221" s="22">
        <v>43040</v>
      </c>
      <c r="C221">
        <v>216.82491146362096</v>
      </c>
      <c r="D221">
        <v>248.7043908516446</v>
      </c>
      <c r="E221" s="12">
        <f t="shared" si="17"/>
        <v>151.84049242886161</v>
      </c>
      <c r="F221" s="13">
        <f t="shared" si="18"/>
        <v>175.539979476985</v>
      </c>
    </row>
    <row r="222" spans="1:8" x14ac:dyDescent="0.3">
      <c r="A222" s="22">
        <v>43070</v>
      </c>
      <c r="C222">
        <v>217.93679347843658</v>
      </c>
      <c r="D222">
        <v>251.67305081232763</v>
      </c>
      <c r="E222" s="12">
        <f t="shared" si="17"/>
        <v>152.61913318334302</v>
      </c>
      <c r="F222" s="13">
        <f t="shared" si="18"/>
        <v>177.6353124415055</v>
      </c>
    </row>
    <row r="223" spans="1:8" x14ac:dyDescent="0.3">
      <c r="A223" s="22">
        <v>43101</v>
      </c>
      <c r="B223" s="6">
        <v>2018</v>
      </c>
      <c r="C223">
        <v>219.41024616915149</v>
      </c>
      <c r="D223">
        <v>254.92023111198088</v>
      </c>
      <c r="E223" s="12">
        <f t="shared" si="17"/>
        <v>153.65097855857482</v>
      </c>
      <c r="F223" s="13">
        <f t="shared" si="18"/>
        <v>179.92723001162682</v>
      </c>
    </row>
    <row r="224" spans="1:8" x14ac:dyDescent="0.3">
      <c r="A224" s="22">
        <v>43132</v>
      </c>
      <c r="C224">
        <v>220.9041929976618</v>
      </c>
      <c r="D224">
        <v>256.54035852744789</v>
      </c>
      <c r="E224" s="12">
        <f t="shared" si="17"/>
        <v>154.69717579012126</v>
      </c>
      <c r="F224" s="13">
        <f t="shared" si="18"/>
        <v>181.07074473723063</v>
      </c>
    </row>
    <row r="225" spans="1:8" x14ac:dyDescent="0.3">
      <c r="A225" s="22">
        <v>43160</v>
      </c>
      <c r="C225">
        <v>221.69450859103628</v>
      </c>
      <c r="D225">
        <v>257.99728542605493</v>
      </c>
      <c r="E225" s="12">
        <f t="shared" si="17"/>
        <v>155.25062653552752</v>
      </c>
      <c r="F225" s="13">
        <f t="shared" si="18"/>
        <v>182.09906963734667</v>
      </c>
    </row>
    <row r="226" spans="1:8" x14ac:dyDescent="0.3">
      <c r="A226" s="22">
        <v>43191</v>
      </c>
      <c r="C226">
        <v>222.19062437272697</v>
      </c>
      <c r="D226">
        <v>257.92337863782041</v>
      </c>
      <c r="E226" s="12">
        <f t="shared" si="17"/>
        <v>155.59805185711602</v>
      </c>
      <c r="F226" s="13">
        <f t="shared" si="18"/>
        <v>182.04690491260874</v>
      </c>
      <c r="G226" s="3">
        <f>'Expectations data'!C19</f>
        <v>7.0138888888888893</v>
      </c>
      <c r="H226" s="24">
        <f>'Expectations data'!H19</f>
        <v>5.2727272727272725</v>
      </c>
    </row>
    <row r="227" spans="1:8" x14ac:dyDescent="0.3">
      <c r="A227" s="22">
        <v>43221</v>
      </c>
      <c r="C227">
        <v>222.70992817104963</v>
      </c>
      <c r="D227">
        <v>260.01598193848514</v>
      </c>
      <c r="E227" s="12">
        <f t="shared" si="17"/>
        <v>155.96171553360608</v>
      </c>
      <c r="F227" s="13">
        <f t="shared" si="18"/>
        <v>183.52390151566138</v>
      </c>
      <c r="G227" s="24">
        <f>G226</f>
        <v>7.0138888888888893</v>
      </c>
      <c r="H227" s="24">
        <f>H226</f>
        <v>5.2727272727272725</v>
      </c>
    </row>
    <row r="228" spans="1:8" x14ac:dyDescent="0.3">
      <c r="A228" s="22">
        <v>43252</v>
      </c>
      <c r="C228">
        <v>223.38843932304817</v>
      </c>
      <c r="D228">
        <v>261.27858235793991</v>
      </c>
      <c r="E228" s="12">
        <f t="shared" si="17"/>
        <v>156.43687065643067</v>
      </c>
      <c r="F228" s="13">
        <f t="shared" si="18"/>
        <v>184.41506733287824</v>
      </c>
      <c r="G228" s="24">
        <f t="shared" ref="G228:H230" si="23">G227</f>
        <v>7.0138888888888893</v>
      </c>
      <c r="H228" s="24">
        <f t="shared" si="23"/>
        <v>5.2727272727272725</v>
      </c>
    </row>
    <row r="229" spans="1:8" x14ac:dyDescent="0.3">
      <c r="A229" s="22">
        <v>43282</v>
      </c>
      <c r="C229">
        <v>223.82868862597843</v>
      </c>
      <c r="D229">
        <v>263.14588228943092</v>
      </c>
      <c r="E229" s="12">
        <f t="shared" si="17"/>
        <v>156.74517319647165</v>
      </c>
      <c r="F229" s="13">
        <f t="shared" si="18"/>
        <v>185.73304081347848</v>
      </c>
      <c r="G229" s="24">
        <f t="shared" si="23"/>
        <v>7.0138888888888893</v>
      </c>
      <c r="H229" s="24">
        <f t="shared" si="23"/>
        <v>5.2727272727272725</v>
      </c>
    </row>
    <row r="230" spans="1:8" x14ac:dyDescent="0.3">
      <c r="A230" s="22">
        <v>43313</v>
      </c>
      <c r="C230">
        <v>224.41960604624057</v>
      </c>
      <c r="D230">
        <v>263.69718139747772</v>
      </c>
      <c r="E230" s="12">
        <f t="shared" si="17"/>
        <v>157.15898723412872</v>
      </c>
      <c r="F230" s="13">
        <f t="shared" si="18"/>
        <v>186.12215752259979</v>
      </c>
      <c r="G230" s="29">
        <f t="shared" si="23"/>
        <v>7.0138888888888893</v>
      </c>
      <c r="H230" s="29">
        <f t="shared" si="23"/>
        <v>5.2727272727272725</v>
      </c>
    </row>
    <row r="231" spans="1:8" x14ac:dyDescent="0.3">
      <c r="A231" s="22">
        <v>43344</v>
      </c>
      <c r="C231">
        <v>224.85937367417802</v>
      </c>
      <c r="D231">
        <v>264.83064204493729</v>
      </c>
      <c r="E231" s="12">
        <f t="shared" si="17"/>
        <v>157.46695246159982</v>
      </c>
      <c r="F231" s="13">
        <f t="shared" si="18"/>
        <v>186.9221741934422</v>
      </c>
    </row>
    <row r="232" spans="1:8" x14ac:dyDescent="0.3">
      <c r="A232" s="22">
        <v>43374</v>
      </c>
      <c r="C232">
        <v>225.27357083436516</v>
      </c>
      <c r="D232">
        <v>263.66442548291883</v>
      </c>
      <c r="E232" s="12">
        <f t="shared" si="17"/>
        <v>157.75701092555082</v>
      </c>
      <c r="F232" s="13">
        <f t="shared" si="18"/>
        <v>186.09903781590813</v>
      </c>
    </row>
    <row r="233" spans="1:8" x14ac:dyDescent="0.3">
      <c r="A233" s="22">
        <v>43405</v>
      </c>
      <c r="C233">
        <v>225.40864999303673</v>
      </c>
      <c r="D233">
        <v>262.34170613347925</v>
      </c>
      <c r="E233" s="12">
        <f t="shared" si="17"/>
        <v>157.85160561871186</v>
      </c>
      <c r="F233" s="13">
        <f t="shared" si="18"/>
        <v>185.16543898936817</v>
      </c>
    </row>
    <row r="234" spans="1:8" x14ac:dyDescent="0.3">
      <c r="A234" s="22">
        <v>43435</v>
      </c>
      <c r="C234">
        <v>225.58476783803491</v>
      </c>
      <c r="D234">
        <v>260.26042792747364</v>
      </c>
      <c r="E234" s="12">
        <f t="shared" si="17"/>
        <v>157.97493932667703</v>
      </c>
      <c r="F234" s="13">
        <f t="shared" si="18"/>
        <v>183.6964358394155</v>
      </c>
    </row>
    <row r="235" spans="1:8" x14ac:dyDescent="0.3">
      <c r="A235" s="22">
        <v>43466</v>
      </c>
      <c r="B235" s="6">
        <v>2019</v>
      </c>
      <c r="C235">
        <v>225.67406892414402</v>
      </c>
      <c r="D235">
        <v>259.15348122911183</v>
      </c>
      <c r="E235" s="12">
        <f t="shared" ref="E235:E267" si="24">(C235/C$43)*100</f>
        <v>158.03747605641769</v>
      </c>
      <c r="F235" s="13">
        <f t="shared" ref="F235:F267" si="25">(D235/D$43)*100</f>
        <v>182.91513318509908</v>
      </c>
    </row>
    <row r="236" spans="1:8" x14ac:dyDescent="0.3">
      <c r="A236" s="22">
        <v>43497</v>
      </c>
      <c r="C236">
        <v>225.92972705188888</v>
      </c>
      <c r="D236">
        <v>259.55001425239846</v>
      </c>
      <c r="E236" s="12">
        <f t="shared" si="24"/>
        <v>158.21651109325077</v>
      </c>
      <c r="F236" s="13">
        <f t="shared" si="25"/>
        <v>183.19501324082032</v>
      </c>
    </row>
    <row r="237" spans="1:8" x14ac:dyDescent="0.3">
      <c r="A237" s="22">
        <v>43525</v>
      </c>
      <c r="C237">
        <v>226.1775442138831</v>
      </c>
      <c r="D237">
        <v>260.61355644618828</v>
      </c>
      <c r="E237" s="12">
        <f t="shared" si="24"/>
        <v>158.39005517384336</v>
      </c>
      <c r="F237" s="13">
        <f t="shared" si="25"/>
        <v>183.94568022434831</v>
      </c>
    </row>
    <row r="238" spans="1:8" x14ac:dyDescent="0.3">
      <c r="A238" s="22">
        <v>43556</v>
      </c>
      <c r="C238">
        <v>226.86519186493612</v>
      </c>
      <c r="D238">
        <v>262.45171077169169</v>
      </c>
      <c r="E238" s="12">
        <f t="shared" si="24"/>
        <v>158.87160850297252</v>
      </c>
      <c r="F238" s="13">
        <f t="shared" si="25"/>
        <v>185.24308221821531</v>
      </c>
      <c r="G238" s="24">
        <f>'Expectations data'!C20</f>
        <v>5.1230769230769226</v>
      </c>
      <c r="H238" s="24">
        <f>'Expectations data'!H20</f>
        <v>6.241935483870968</v>
      </c>
    </row>
    <row r="239" spans="1:8" x14ac:dyDescent="0.3">
      <c r="A239" s="22">
        <v>43586</v>
      </c>
      <c r="C239">
        <v>227.38874007985919</v>
      </c>
      <c r="D239">
        <v>262.72326347227533</v>
      </c>
      <c r="E239" s="12">
        <f t="shared" si="24"/>
        <v>159.23824450539288</v>
      </c>
      <c r="F239" s="13">
        <f t="shared" si="25"/>
        <v>185.43474894080168</v>
      </c>
      <c r="G239" s="24">
        <f>G238</f>
        <v>5.1230769230769226</v>
      </c>
      <c r="H239" s="24">
        <f>H238</f>
        <v>6.241935483870968</v>
      </c>
    </row>
    <row r="240" spans="1:8" x14ac:dyDescent="0.3">
      <c r="A240" s="22">
        <v>43617</v>
      </c>
      <c r="C240">
        <v>227.6458172181151</v>
      </c>
      <c r="D240">
        <v>263.31073493589423</v>
      </c>
      <c r="E240" s="12">
        <f t="shared" si="24"/>
        <v>159.41827326224322</v>
      </c>
      <c r="F240" s="13">
        <f t="shared" si="25"/>
        <v>185.8493967414048</v>
      </c>
      <c r="G240" s="24">
        <f t="shared" ref="G240:H242" si="26">G239</f>
        <v>5.1230769230769226</v>
      </c>
      <c r="H240" s="24">
        <f t="shared" si="26"/>
        <v>6.241935483870968</v>
      </c>
    </row>
    <row r="241" spans="1:8" x14ac:dyDescent="0.3">
      <c r="A241" s="22">
        <v>43647</v>
      </c>
      <c r="C241">
        <v>227.68406119008299</v>
      </c>
      <c r="D241">
        <v>263.47585262277187</v>
      </c>
      <c r="E241" s="12">
        <f t="shared" si="24"/>
        <v>159.44505516427117</v>
      </c>
      <c r="F241" s="13">
        <f t="shared" si="25"/>
        <v>185.96593973956635</v>
      </c>
      <c r="G241" s="24">
        <f t="shared" si="26"/>
        <v>5.1230769230769226</v>
      </c>
      <c r="H241" s="24">
        <f t="shared" si="26"/>
        <v>6.241935483870968</v>
      </c>
    </row>
    <row r="242" spans="1:8" x14ac:dyDescent="0.3">
      <c r="A242" s="22">
        <v>43678</v>
      </c>
      <c r="C242">
        <v>228.10132201342947</v>
      </c>
      <c r="D242">
        <v>263.52490138495779</v>
      </c>
      <c r="E242" s="12">
        <f t="shared" si="24"/>
        <v>159.73725908337127</v>
      </c>
      <c r="F242" s="13">
        <f t="shared" si="25"/>
        <v>186.00055922769843</v>
      </c>
      <c r="G242" s="29">
        <f t="shared" si="26"/>
        <v>5.1230769230769226</v>
      </c>
      <c r="H242" s="29">
        <f t="shared" si="26"/>
        <v>6.241935483870968</v>
      </c>
    </row>
    <row r="243" spans="1:8" x14ac:dyDescent="0.3">
      <c r="A243" s="22">
        <v>43709</v>
      </c>
      <c r="C243">
        <v>228.41538728141413</v>
      </c>
      <c r="D243">
        <v>262.74762354315607</v>
      </c>
      <c r="E243" s="12">
        <f t="shared" si="24"/>
        <v>159.95719610363196</v>
      </c>
      <c r="F243" s="13">
        <f t="shared" si="25"/>
        <v>185.45194271179952</v>
      </c>
    </row>
    <row r="244" spans="1:8" x14ac:dyDescent="0.3">
      <c r="A244" s="22">
        <v>43739</v>
      </c>
      <c r="C244">
        <v>229.00017409261503</v>
      </c>
      <c r="D244">
        <v>262.57611129338073</v>
      </c>
      <c r="E244" s="12">
        <f t="shared" si="24"/>
        <v>160.36671693211639</v>
      </c>
      <c r="F244" s="13">
        <f t="shared" si="25"/>
        <v>185.33088631748933</v>
      </c>
    </row>
    <row r="245" spans="1:8" x14ac:dyDescent="0.3">
      <c r="A245" s="22">
        <v>43770</v>
      </c>
      <c r="C245">
        <v>229.81555942057298</v>
      </c>
      <c r="D245">
        <v>263.62740008482751</v>
      </c>
      <c r="E245" s="12">
        <f t="shared" si="24"/>
        <v>160.93772378220879</v>
      </c>
      <c r="F245" s="13">
        <f t="shared" si="25"/>
        <v>186.0729046318545</v>
      </c>
    </row>
    <row r="246" spans="1:8" x14ac:dyDescent="0.3">
      <c r="A246" s="22">
        <v>43800</v>
      </c>
      <c r="C246">
        <v>230.71508753921802</v>
      </c>
      <c r="D246">
        <v>265.792648806312</v>
      </c>
      <c r="E246" s="12">
        <f t="shared" si="24"/>
        <v>161.56765505517319</v>
      </c>
      <c r="F246" s="13">
        <f t="shared" si="25"/>
        <v>187.60117566410452</v>
      </c>
    </row>
    <row r="247" spans="1:8" x14ac:dyDescent="0.3">
      <c r="A247" s="22">
        <v>43831</v>
      </c>
      <c r="B247" s="6">
        <v>2020</v>
      </c>
      <c r="C247">
        <v>231.45627144321173</v>
      </c>
      <c r="D247">
        <v>267.13044219525784</v>
      </c>
      <c r="E247" s="12">
        <f t="shared" si="24"/>
        <v>162.08669933012786</v>
      </c>
      <c r="F247" s="13">
        <f t="shared" si="25"/>
        <v>188.54541401565046</v>
      </c>
    </row>
    <row r="248" spans="1:8" x14ac:dyDescent="0.3">
      <c r="A248" s="22">
        <v>43862</v>
      </c>
      <c r="C248">
        <v>232.5213642173639</v>
      </c>
      <c r="D248">
        <v>268.99833993814457</v>
      </c>
      <c r="E248" s="12">
        <f t="shared" si="24"/>
        <v>162.83257400946249</v>
      </c>
      <c r="F248" s="13">
        <f t="shared" si="25"/>
        <v>189.86380944215918</v>
      </c>
    </row>
    <row r="249" spans="1:8" x14ac:dyDescent="0.3">
      <c r="A249" s="22">
        <v>43891</v>
      </c>
      <c r="C249">
        <v>233.63681547135772</v>
      </c>
      <c r="D249">
        <v>270.33663078630531</v>
      </c>
      <c r="E249" s="12">
        <f t="shared" si="24"/>
        <v>163.61371426933172</v>
      </c>
      <c r="F249" s="13">
        <f t="shared" si="25"/>
        <v>190.80839890926075</v>
      </c>
    </row>
    <row r="250" spans="1:8" x14ac:dyDescent="0.3">
      <c r="A250" s="22">
        <v>43922</v>
      </c>
      <c r="C250">
        <v>234.12117573661911</v>
      </c>
      <c r="D250">
        <v>269.54856869400589</v>
      </c>
      <c r="E250" s="12">
        <f t="shared" si="24"/>
        <v>163.95290731082227</v>
      </c>
      <c r="F250" s="13">
        <f t="shared" si="25"/>
        <v>190.25217067768381</v>
      </c>
      <c r="G250" s="24">
        <f>'Expectations data'!C21</f>
        <v>2.1692307692307691</v>
      </c>
      <c r="H250" s="24">
        <f>'Expectations data'!H21</f>
        <v>3.9193548387096775</v>
      </c>
    </row>
    <row r="251" spans="1:8" x14ac:dyDescent="0.3">
      <c r="A251" s="22">
        <v>43952</v>
      </c>
      <c r="C251">
        <v>234.09514582224142</v>
      </c>
      <c r="D251">
        <v>268.85306788132078</v>
      </c>
      <c r="E251" s="12">
        <f t="shared" si="24"/>
        <v>163.93467880105229</v>
      </c>
      <c r="F251" s="13">
        <f t="shared" si="25"/>
        <v>189.76127384242125</v>
      </c>
      <c r="G251" s="24">
        <f>G250</f>
        <v>2.1692307692307691</v>
      </c>
      <c r="H251" s="24">
        <f>H250</f>
        <v>3.9193548387096775</v>
      </c>
    </row>
    <row r="252" spans="1:8" x14ac:dyDescent="0.3">
      <c r="A252" s="22">
        <v>43983</v>
      </c>
      <c r="C252">
        <v>234.1488378469025</v>
      </c>
      <c r="D252">
        <v>267.66962458750754</v>
      </c>
      <c r="E252" s="12">
        <f t="shared" si="24"/>
        <v>163.97227883238173</v>
      </c>
      <c r="F252" s="13">
        <f t="shared" si="25"/>
        <v>188.92597853140251</v>
      </c>
      <c r="G252" s="24">
        <f t="shared" ref="G252:H254" si="27">G251</f>
        <v>2.1692307692307691</v>
      </c>
      <c r="H252" s="24">
        <f t="shared" si="27"/>
        <v>3.9193548387096775</v>
      </c>
    </row>
    <row r="253" spans="1:8" x14ac:dyDescent="0.3">
      <c r="A253" s="22">
        <v>44013</v>
      </c>
      <c r="C253">
        <v>236.07150370154892</v>
      </c>
      <c r="D253">
        <v>270.91122643726641</v>
      </c>
      <c r="E253" s="12">
        <f t="shared" si="24"/>
        <v>165.31870405711732</v>
      </c>
      <c r="F253" s="13">
        <f t="shared" si="25"/>
        <v>191.2139587324383</v>
      </c>
      <c r="G253" s="24">
        <f t="shared" si="27"/>
        <v>2.1692307692307691</v>
      </c>
      <c r="H253" s="24">
        <f t="shared" si="27"/>
        <v>3.9193548387096775</v>
      </c>
    </row>
    <row r="254" spans="1:8" x14ac:dyDescent="0.3">
      <c r="A254" s="22">
        <v>44044</v>
      </c>
      <c r="C254">
        <v>239.52853892261734</v>
      </c>
      <c r="D254">
        <v>274.85794693859111</v>
      </c>
      <c r="E254" s="12">
        <f t="shared" si="24"/>
        <v>167.73963404513216</v>
      </c>
      <c r="F254" s="13">
        <f t="shared" si="25"/>
        <v>193.99962421036386</v>
      </c>
      <c r="G254" s="29">
        <f t="shared" si="27"/>
        <v>2.1692307692307691</v>
      </c>
      <c r="H254" s="29">
        <f t="shared" si="27"/>
        <v>3.9193548387096775</v>
      </c>
    </row>
    <row r="255" spans="1:8" x14ac:dyDescent="0.3">
      <c r="A255" s="22">
        <v>44075</v>
      </c>
      <c r="C255">
        <v>243.03045145088578</v>
      </c>
      <c r="D255">
        <v>279.46346046012962</v>
      </c>
      <c r="E255" s="12">
        <f t="shared" si="24"/>
        <v>170.19199119886397</v>
      </c>
      <c r="F255" s="13">
        <f t="shared" si="25"/>
        <v>197.25027751118998</v>
      </c>
    </row>
    <row r="256" spans="1:8" x14ac:dyDescent="0.3">
      <c r="A256" s="22">
        <v>44105</v>
      </c>
      <c r="C256">
        <v>246.67561407727891</v>
      </c>
      <c r="D256">
        <v>283.70604025036596</v>
      </c>
      <c r="E256" s="12">
        <f t="shared" si="24"/>
        <v>172.74466507954801</v>
      </c>
      <c r="F256" s="13">
        <f t="shared" si="25"/>
        <v>200.24476573376347</v>
      </c>
    </row>
    <row r="257" spans="1:8" x14ac:dyDescent="0.3">
      <c r="A257" s="22">
        <v>44136</v>
      </c>
      <c r="C257">
        <v>250.26391342245512</v>
      </c>
      <c r="D257">
        <v>286.65935968700262</v>
      </c>
      <c r="E257" s="12">
        <f t="shared" si="24"/>
        <v>175.25751812708694</v>
      </c>
      <c r="F257" s="13">
        <f t="shared" si="25"/>
        <v>202.32927108375316</v>
      </c>
    </row>
    <row r="258" spans="1:8" x14ac:dyDescent="0.3">
      <c r="A258" s="22">
        <v>44166</v>
      </c>
      <c r="C258">
        <v>253.50605370107851</v>
      </c>
      <c r="D258">
        <v>289.80584487147576</v>
      </c>
      <c r="E258" s="12">
        <f t="shared" si="24"/>
        <v>177.52795916223627</v>
      </c>
      <c r="F258" s="13">
        <f t="shared" si="25"/>
        <v>204.55011625184883</v>
      </c>
    </row>
    <row r="259" spans="1:8" x14ac:dyDescent="0.3">
      <c r="A259" s="22">
        <v>44197</v>
      </c>
      <c r="B259" s="6">
        <v>2021</v>
      </c>
      <c r="C259">
        <v>256.82758938253926</v>
      </c>
      <c r="D259">
        <v>294.06829801907281</v>
      </c>
      <c r="E259" s="12">
        <f t="shared" si="24"/>
        <v>179.85400006818472</v>
      </c>
      <c r="F259" s="13">
        <f t="shared" si="25"/>
        <v>207.55863144327188</v>
      </c>
    </row>
    <row r="260" spans="1:8" x14ac:dyDescent="0.3">
      <c r="A260" s="22">
        <v>44228</v>
      </c>
      <c r="C260">
        <v>260.06760768881236</v>
      </c>
      <c r="D260">
        <v>298.59669463616416</v>
      </c>
      <c r="E260" s="12">
        <f t="shared" si="24"/>
        <v>182.12295510560244</v>
      </c>
      <c r="F260" s="13">
        <f t="shared" si="25"/>
        <v>210.75485426228133</v>
      </c>
    </row>
    <row r="261" spans="1:8" x14ac:dyDescent="0.3">
      <c r="A261" s="22">
        <v>44256</v>
      </c>
      <c r="C261">
        <v>264.3143231062466</v>
      </c>
      <c r="D261">
        <v>303.48357229230896</v>
      </c>
      <c r="E261" s="12">
        <f t="shared" si="24"/>
        <v>185.09689087633902</v>
      </c>
      <c r="F261" s="13">
        <f t="shared" si="25"/>
        <v>214.20409937021313</v>
      </c>
    </row>
    <row r="262" spans="1:8" x14ac:dyDescent="0.3">
      <c r="A262" s="22">
        <v>44287</v>
      </c>
      <c r="C262">
        <v>268.68763202413334</v>
      </c>
      <c r="D262">
        <v>310.30245387845036</v>
      </c>
      <c r="E262" s="12">
        <f t="shared" si="24"/>
        <v>188.15947891178652</v>
      </c>
      <c r="F262" s="13">
        <f t="shared" si="25"/>
        <v>219.01698719092423</v>
      </c>
      <c r="G262" s="24">
        <f>'Expectations data'!C22</f>
        <v>6.0744680851063828</v>
      </c>
      <c r="H262" s="24">
        <f>'Expectations data'!H22</f>
        <v>4.4204545454545459</v>
      </c>
    </row>
    <row r="263" spans="1:8" x14ac:dyDescent="0.3">
      <c r="A263" s="22">
        <v>44317</v>
      </c>
      <c r="C263">
        <v>273.35822489888113</v>
      </c>
      <c r="D263">
        <v>317.95857139811886</v>
      </c>
      <c r="E263" s="12">
        <f t="shared" si="24"/>
        <v>191.43025216956983</v>
      </c>
      <c r="F263" s="13">
        <f t="shared" si="25"/>
        <v>224.42081101435517</v>
      </c>
      <c r="G263" s="24">
        <f>G262</f>
        <v>6.0744680851063828</v>
      </c>
      <c r="H263" s="24">
        <f>H262</f>
        <v>4.4204545454545459</v>
      </c>
    </row>
    <row r="264" spans="1:8" x14ac:dyDescent="0.3">
      <c r="A264" s="22">
        <v>44348</v>
      </c>
      <c r="C264">
        <v>277.86821001631944</v>
      </c>
      <c r="D264">
        <v>326.39363547426456</v>
      </c>
      <c r="E264" s="12">
        <f t="shared" si="24"/>
        <v>194.5885532912265</v>
      </c>
      <c r="F264" s="13">
        <f t="shared" si="25"/>
        <v>230.3744291621623</v>
      </c>
      <c r="G264" s="24">
        <f t="shared" ref="G264:H266" si="28">G263</f>
        <v>6.0744680851063828</v>
      </c>
      <c r="H264" s="24">
        <f t="shared" si="28"/>
        <v>4.4204545454545459</v>
      </c>
    </row>
    <row r="265" spans="1:8" x14ac:dyDescent="0.3">
      <c r="A265" s="22">
        <v>44378</v>
      </c>
      <c r="C265">
        <v>281.49255250351899</v>
      </c>
      <c r="D265">
        <v>330.36700338625684</v>
      </c>
      <c r="E265" s="12">
        <f t="shared" si="24"/>
        <v>197.12664701981342</v>
      </c>
      <c r="F265" s="13">
        <f t="shared" si="25"/>
        <v>233.1789028561619</v>
      </c>
      <c r="G265" s="24">
        <f t="shared" si="28"/>
        <v>6.0744680851063828</v>
      </c>
      <c r="H265" s="24">
        <f t="shared" si="28"/>
        <v>4.4204545454545459</v>
      </c>
    </row>
    <row r="266" spans="1:8" x14ac:dyDescent="0.3">
      <c r="A266" s="22">
        <v>44409</v>
      </c>
      <c r="C266">
        <v>284.18343896479291</v>
      </c>
      <c r="D266">
        <v>333.16232227714767</v>
      </c>
      <c r="E266" s="12">
        <f t="shared" si="24"/>
        <v>199.01105007383489</v>
      </c>
      <c r="F266" s="13">
        <f t="shared" si="25"/>
        <v>235.15188861269928</v>
      </c>
      <c r="G266" s="29">
        <f t="shared" si="28"/>
        <v>6.0744680851063828</v>
      </c>
      <c r="H266" s="29">
        <f t="shared" si="28"/>
        <v>4.4204545454545459</v>
      </c>
    </row>
    <row r="267" spans="1:8" x14ac:dyDescent="0.3">
      <c r="A267" s="22">
        <v>44440</v>
      </c>
      <c r="C267">
        <v>286.47897872117932</v>
      </c>
      <c r="D267">
        <v>334.66822769628027</v>
      </c>
      <c r="E267" s="12">
        <f t="shared" si="24"/>
        <v>200.61859546447707</v>
      </c>
      <c r="F267" s="13">
        <f t="shared" si="25"/>
        <v>236.21478342313509</v>
      </c>
    </row>
    <row r="268" spans="1:8" x14ac:dyDescent="0.3">
      <c r="A268" s="22">
        <v>44470</v>
      </c>
      <c r="C268">
        <v>288.74397632556366</v>
      </c>
      <c r="D268">
        <v>336.1032442433953</v>
      </c>
      <c r="E268" s="12">
        <f>(C268/C$43)*100</f>
        <v>202.20475246681769</v>
      </c>
      <c r="F268" s="13">
        <f>(D268/D$43)*100</f>
        <v>237.22764360773866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11"/>
  <sheetViews>
    <sheetView topLeftCell="A181" zoomScale="60" zoomScaleNormal="60" workbookViewId="0">
      <selection activeCell="G263" sqref="G263"/>
    </sheetView>
  </sheetViews>
  <sheetFormatPr defaultRowHeight="14" x14ac:dyDescent="0.3"/>
  <cols>
    <col min="1" max="1" width="9.75" customWidth="1"/>
    <col min="2" max="2" width="8.25" style="6" customWidth="1"/>
    <col min="3" max="6" width="8.25" customWidth="1"/>
    <col min="7" max="7" width="8.25" style="30" customWidth="1"/>
    <col min="8" max="10" width="8.25" customWidth="1"/>
  </cols>
  <sheetData>
    <row r="1" spans="1:9" x14ac:dyDescent="0.3">
      <c r="A1" s="4" t="s">
        <v>11</v>
      </c>
      <c r="B1" s="7"/>
      <c r="C1" t="s">
        <v>89</v>
      </c>
      <c r="D1" t="s">
        <v>0</v>
      </c>
    </row>
    <row r="2" spans="1:9" x14ac:dyDescent="0.3">
      <c r="A2" s="4" t="s">
        <v>5</v>
      </c>
      <c r="B2" s="7"/>
      <c r="C2" t="s">
        <v>90</v>
      </c>
      <c r="D2" t="s">
        <v>1</v>
      </c>
    </row>
    <row r="3" spans="1:9" x14ac:dyDescent="0.3">
      <c r="A3" s="4" t="s">
        <v>6</v>
      </c>
      <c r="B3" s="7"/>
      <c r="C3" t="s">
        <v>7</v>
      </c>
      <c r="D3" t="s">
        <v>2</v>
      </c>
    </row>
    <row r="4" spans="1:9" x14ac:dyDescent="0.3">
      <c r="A4" s="4"/>
      <c r="B4" s="7"/>
      <c r="C4" t="s">
        <v>16</v>
      </c>
      <c r="D4" s="1" t="s">
        <v>75</v>
      </c>
      <c r="E4" s="1"/>
      <c r="F4" s="1"/>
    </row>
    <row r="5" spans="1:9" x14ac:dyDescent="0.3">
      <c r="A5" s="4"/>
      <c r="B5" s="7"/>
      <c r="C5" t="s">
        <v>16</v>
      </c>
      <c r="E5" s="10"/>
      <c r="G5" s="30" t="s">
        <v>77</v>
      </c>
      <c r="H5" t="s">
        <v>77</v>
      </c>
      <c r="I5" t="s">
        <v>78</v>
      </c>
    </row>
    <row r="6" spans="1:9" x14ac:dyDescent="0.3">
      <c r="A6" s="4"/>
      <c r="B6" s="7"/>
      <c r="C6" t="s">
        <v>86</v>
      </c>
      <c r="D6" t="s">
        <v>87</v>
      </c>
      <c r="E6" t="s">
        <v>86</v>
      </c>
      <c r="F6" t="s">
        <v>87</v>
      </c>
      <c r="G6" s="30" t="s">
        <v>83</v>
      </c>
      <c r="H6" t="s">
        <v>79</v>
      </c>
      <c r="I6" t="s">
        <v>82</v>
      </c>
    </row>
    <row r="7" spans="1:9" x14ac:dyDescent="0.3">
      <c r="A7" s="21">
        <v>36526</v>
      </c>
      <c r="B7" s="7">
        <v>2000</v>
      </c>
      <c r="C7" s="3">
        <v>100</v>
      </c>
      <c r="D7" s="3">
        <v>100</v>
      </c>
      <c r="E7" s="6"/>
      <c r="F7" s="6"/>
    </row>
    <row r="8" spans="1:9" x14ac:dyDescent="0.3">
      <c r="A8" s="21">
        <v>36557</v>
      </c>
      <c r="B8" s="7"/>
      <c r="C8" s="3">
        <v>101.13937458892055</v>
      </c>
      <c r="D8" s="3">
        <v>100.96552340592436</v>
      </c>
      <c r="E8" s="6"/>
      <c r="F8" s="6"/>
    </row>
    <row r="9" spans="1:9" x14ac:dyDescent="0.3">
      <c r="A9" s="21">
        <v>36586</v>
      </c>
      <c r="B9" s="7"/>
      <c r="C9" s="3">
        <v>102.39122553479089</v>
      </c>
      <c r="D9" s="3">
        <v>101.71541637042377</v>
      </c>
      <c r="E9" s="6"/>
      <c r="F9" s="6"/>
    </row>
    <row r="10" spans="1:9" x14ac:dyDescent="0.3">
      <c r="A10" s="21">
        <v>36617</v>
      </c>
      <c r="B10" s="7"/>
      <c r="C10" s="3">
        <v>103.75753520090218</v>
      </c>
      <c r="D10" s="3">
        <v>103.39659295277366</v>
      </c>
      <c r="E10" s="6"/>
      <c r="F10" s="6"/>
    </row>
    <row r="11" spans="1:9" x14ac:dyDescent="0.3">
      <c r="A11" s="21">
        <v>36647</v>
      </c>
      <c r="B11" s="7"/>
      <c r="C11" s="3">
        <v>105.22771398400303</v>
      </c>
      <c r="D11" s="3">
        <v>105.04333631065275</v>
      </c>
      <c r="E11" s="6"/>
      <c r="F11" s="6"/>
    </row>
    <row r="12" spans="1:9" x14ac:dyDescent="0.3">
      <c r="A12" s="21">
        <v>36678</v>
      </c>
      <c r="B12" s="7"/>
      <c r="C12" s="3">
        <v>106.54148657167724</v>
      </c>
      <c r="D12" s="3">
        <v>106.94656058057122</v>
      </c>
      <c r="E12" s="6"/>
      <c r="F12" s="6"/>
    </row>
    <row r="13" spans="1:9" x14ac:dyDescent="0.3">
      <c r="A13" s="21">
        <v>36708</v>
      </c>
      <c r="B13" s="7"/>
      <c r="C13" s="3">
        <v>107.37051790031651</v>
      </c>
      <c r="D13" s="3">
        <v>107.93175372772738</v>
      </c>
      <c r="E13" s="6"/>
      <c r="F13" s="6"/>
    </row>
    <row r="14" spans="1:9" x14ac:dyDescent="0.3">
      <c r="A14" s="21">
        <v>36739</v>
      </c>
      <c r="B14" s="7"/>
      <c r="C14" s="3">
        <v>108.26072358237428</v>
      </c>
      <c r="D14" s="3">
        <v>109.12541985117453</v>
      </c>
      <c r="E14" s="6"/>
      <c r="F14" s="6"/>
    </row>
    <row r="15" spans="1:9" x14ac:dyDescent="0.3">
      <c r="A15" s="21">
        <v>36770</v>
      </c>
      <c r="B15" s="7"/>
      <c r="C15" s="3">
        <v>109.21309688459789</v>
      </c>
      <c r="D15" s="3">
        <v>110.35577403130756</v>
      </c>
      <c r="E15" s="6"/>
      <c r="F15" s="6"/>
    </row>
    <row r="16" spans="1:9" x14ac:dyDescent="0.3">
      <c r="A16" s="21">
        <v>36800</v>
      </c>
      <c r="B16" s="7"/>
      <c r="C16" s="3">
        <v>110.34918079602578</v>
      </c>
      <c r="D16" s="3">
        <v>111.93977742047325</v>
      </c>
      <c r="E16" s="6"/>
      <c r="F16" s="6"/>
    </row>
    <row r="17" spans="1:6" x14ac:dyDescent="0.3">
      <c r="A17" s="21">
        <v>36831</v>
      </c>
      <c r="B17" s="7"/>
      <c r="C17" s="3">
        <v>111.66987314955131</v>
      </c>
      <c r="D17" s="3">
        <v>113.72419433323664</v>
      </c>
      <c r="E17" s="6"/>
      <c r="F17" s="6"/>
    </row>
    <row r="18" spans="1:6" x14ac:dyDescent="0.3">
      <c r="A18" s="21">
        <v>36861</v>
      </c>
      <c r="B18" s="7"/>
      <c r="C18" s="3">
        <v>113.08848747232818</v>
      </c>
      <c r="D18" s="3">
        <v>115.88457047051983</v>
      </c>
      <c r="E18" s="6"/>
      <c r="F18" s="6"/>
    </row>
    <row r="19" spans="1:6" x14ac:dyDescent="0.3">
      <c r="A19" s="21">
        <v>36892</v>
      </c>
      <c r="B19" s="7">
        <f>B7+1</f>
        <v>2001</v>
      </c>
      <c r="C19" s="3">
        <v>114.57634031335569</v>
      </c>
      <c r="D19" s="3">
        <v>117.75451217322843</v>
      </c>
      <c r="E19" s="6"/>
      <c r="F19" s="6"/>
    </row>
    <row r="20" spans="1:6" x14ac:dyDescent="0.3">
      <c r="A20" s="21">
        <v>36923</v>
      </c>
      <c r="B20" s="7"/>
      <c r="C20" s="3">
        <v>115.82802928651085</v>
      </c>
      <c r="D20" s="3">
        <v>119.30928126876921</v>
      </c>
      <c r="E20" s="6"/>
      <c r="F20" s="6"/>
    </row>
    <row r="21" spans="1:6" x14ac:dyDescent="0.3">
      <c r="A21" s="21">
        <v>36951</v>
      </c>
      <c r="B21" s="7"/>
      <c r="C21" s="3">
        <v>116.85394828770987</v>
      </c>
      <c r="D21" s="3">
        <v>120.44824615068399</v>
      </c>
      <c r="E21" s="6"/>
      <c r="F21" s="6"/>
    </row>
    <row r="22" spans="1:6" x14ac:dyDescent="0.3">
      <c r="A22" s="21">
        <v>36982</v>
      </c>
      <c r="B22" s="7"/>
      <c r="C22" s="3">
        <v>117.62366232478765</v>
      </c>
      <c r="D22" s="3">
        <v>121.6209089475938</v>
      </c>
      <c r="E22" s="6"/>
      <c r="F22" s="6"/>
    </row>
    <row r="23" spans="1:6" x14ac:dyDescent="0.3">
      <c r="A23" s="21">
        <v>37012</v>
      </c>
      <c r="B23" s="7"/>
      <c r="C23" s="3">
        <v>118.07287424014193</v>
      </c>
      <c r="D23" s="3">
        <v>122.05496384140353</v>
      </c>
      <c r="E23" s="6"/>
      <c r="F23" s="6"/>
    </row>
    <row r="24" spans="1:6" x14ac:dyDescent="0.3">
      <c r="A24" s="21">
        <v>37043</v>
      </c>
      <c r="B24" s="7"/>
      <c r="C24" s="3">
        <v>118.61816872746201</v>
      </c>
      <c r="D24" s="3">
        <v>123.30552316965435</v>
      </c>
      <c r="E24" s="6"/>
      <c r="F24" s="6"/>
    </row>
    <row r="25" spans="1:6" x14ac:dyDescent="0.3">
      <c r="A25" s="21">
        <v>37073</v>
      </c>
      <c r="B25" s="7"/>
      <c r="C25" s="3">
        <v>119.21379442129762</v>
      </c>
      <c r="D25" s="3">
        <v>124.45671916066516</v>
      </c>
      <c r="E25" s="6"/>
      <c r="F25" s="6"/>
    </row>
    <row r="26" spans="1:6" x14ac:dyDescent="0.3">
      <c r="A26" s="21">
        <v>37104</v>
      </c>
      <c r="B26" s="7"/>
      <c r="C26" s="3">
        <v>120.05948989236586</v>
      </c>
      <c r="D26" s="3">
        <v>125.78609712096025</v>
      </c>
      <c r="E26" s="6"/>
      <c r="F26" s="6"/>
    </row>
    <row r="27" spans="1:6" x14ac:dyDescent="0.3">
      <c r="A27" s="21">
        <v>37135</v>
      </c>
      <c r="B27" s="7"/>
      <c r="C27" s="3">
        <v>121.04996062705102</v>
      </c>
      <c r="D27" s="3">
        <v>126.97813086537957</v>
      </c>
      <c r="E27" s="6"/>
      <c r="F27" s="6"/>
    </row>
    <row r="28" spans="1:6" x14ac:dyDescent="0.3">
      <c r="A28" s="21">
        <v>37165</v>
      </c>
      <c r="B28" s="7"/>
      <c r="C28" s="3">
        <v>121.90111479488918</v>
      </c>
      <c r="D28" s="3">
        <v>127.95633190981408</v>
      </c>
      <c r="E28" s="6"/>
      <c r="F28" s="6"/>
    </row>
    <row r="29" spans="1:6" x14ac:dyDescent="0.3">
      <c r="A29" s="21">
        <v>37196</v>
      </c>
      <c r="B29" s="7"/>
      <c r="C29" s="3">
        <v>122.70801062397156</v>
      </c>
      <c r="D29" s="3">
        <v>128.9950460841934</v>
      </c>
      <c r="E29" s="6"/>
      <c r="F29" s="6"/>
    </row>
    <row r="30" spans="1:6" x14ac:dyDescent="0.3">
      <c r="A30" s="21">
        <v>37226</v>
      </c>
      <c r="B30" s="7"/>
      <c r="C30" s="3">
        <v>123.10193567641845</v>
      </c>
      <c r="D30" s="3">
        <v>129.32000474949075</v>
      </c>
      <c r="E30" s="6"/>
      <c r="F30" s="6"/>
    </row>
    <row r="31" spans="1:6" x14ac:dyDescent="0.3">
      <c r="A31" s="21">
        <v>37257</v>
      </c>
      <c r="B31" s="7">
        <f>B19+1</f>
        <v>2002</v>
      </c>
      <c r="C31" s="3">
        <v>123.90380419582966</v>
      </c>
      <c r="D31" s="3">
        <v>130.15581235973809</v>
      </c>
      <c r="E31" s="6"/>
      <c r="F31" s="6"/>
    </row>
    <row r="32" spans="1:6" x14ac:dyDescent="0.3">
      <c r="A32" s="21">
        <v>37288</v>
      </c>
      <c r="B32" s="7"/>
      <c r="C32" s="3">
        <v>124.82822125686408</v>
      </c>
      <c r="D32" s="3">
        <v>130.57254844804257</v>
      </c>
      <c r="E32" s="6"/>
      <c r="F32" s="6"/>
    </row>
    <row r="33" spans="1:9" x14ac:dyDescent="0.3">
      <c r="A33" s="21">
        <v>37316</v>
      </c>
      <c r="B33" s="7"/>
      <c r="C33" s="3">
        <v>126.0954180808553</v>
      </c>
      <c r="D33" s="3">
        <v>131.75599429610767</v>
      </c>
      <c r="E33" s="6"/>
      <c r="F33" s="6"/>
    </row>
    <row r="34" spans="1:9" x14ac:dyDescent="0.3">
      <c r="A34" s="21">
        <v>37347</v>
      </c>
      <c r="B34" s="7"/>
      <c r="C34" s="3">
        <v>127.58876788507413</v>
      </c>
      <c r="D34" s="3">
        <v>133.30167283669789</v>
      </c>
      <c r="E34" s="6"/>
      <c r="F34" s="6"/>
    </row>
    <row r="35" spans="1:9" x14ac:dyDescent="0.3">
      <c r="A35" s="21">
        <v>37377</v>
      </c>
      <c r="B35" s="7"/>
      <c r="C35" s="3">
        <v>129.37562250929071</v>
      </c>
      <c r="D35" s="3">
        <v>135.43603403260715</v>
      </c>
      <c r="E35" s="6"/>
      <c r="F35" s="6"/>
    </row>
    <row r="36" spans="1:9" x14ac:dyDescent="0.3">
      <c r="A36" s="21">
        <v>37408</v>
      </c>
      <c r="B36" s="7"/>
      <c r="C36" s="3">
        <v>131.23856917925943</v>
      </c>
      <c r="D36" s="3">
        <v>137.50702315398038</v>
      </c>
      <c r="E36" s="6"/>
      <c r="F36" s="6"/>
    </row>
    <row r="37" spans="1:9" x14ac:dyDescent="0.3">
      <c r="A37" s="21">
        <v>37438</v>
      </c>
      <c r="B37" s="7"/>
      <c r="C37" s="3">
        <v>133.10581290996447</v>
      </c>
      <c r="D37" s="3">
        <v>139.26062077951977</v>
      </c>
      <c r="E37" s="6"/>
      <c r="F37" s="6"/>
    </row>
    <row r="38" spans="1:9" x14ac:dyDescent="0.3">
      <c r="A38" s="21">
        <v>37469</v>
      </c>
      <c r="B38" s="7"/>
      <c r="C38" s="3">
        <v>134.94880105881072</v>
      </c>
      <c r="D38" s="3">
        <v>141.01089485435233</v>
      </c>
      <c r="E38" s="6"/>
      <c r="F38" s="6"/>
    </row>
    <row r="39" spans="1:9" x14ac:dyDescent="0.3">
      <c r="A39" s="21">
        <v>37500</v>
      </c>
      <c r="B39" s="7"/>
      <c r="C39" s="3">
        <v>136.58900383770231</v>
      </c>
      <c r="D39" s="3">
        <v>142.8888124372811</v>
      </c>
      <c r="E39" s="6"/>
      <c r="F39" s="6"/>
    </row>
    <row r="40" spans="1:9" x14ac:dyDescent="0.3">
      <c r="A40" s="21">
        <v>37530</v>
      </c>
      <c r="B40" s="7"/>
      <c r="C40" s="3">
        <v>138.3370765944243</v>
      </c>
      <c r="D40" s="3">
        <v>144.51907799764081</v>
      </c>
      <c r="E40" s="6"/>
      <c r="F40" s="6"/>
    </row>
    <row r="41" spans="1:9" x14ac:dyDescent="0.3">
      <c r="A41" s="21">
        <v>37561</v>
      </c>
      <c r="B41" s="7"/>
      <c r="C41" s="3">
        <v>139.9638728831703</v>
      </c>
      <c r="D41" s="3">
        <v>146.06578242321368</v>
      </c>
      <c r="E41" s="6"/>
      <c r="F41" s="6"/>
    </row>
    <row r="42" spans="1:9" x14ac:dyDescent="0.3">
      <c r="A42" s="21">
        <v>37591</v>
      </c>
      <c r="B42" s="7"/>
      <c r="C42" s="3">
        <v>141.51063795995569</v>
      </c>
      <c r="D42" s="3">
        <v>146.51071967069521</v>
      </c>
      <c r="E42" s="6"/>
      <c r="F42" s="6"/>
    </row>
    <row r="43" spans="1:9" x14ac:dyDescent="0.3">
      <c r="A43" s="21">
        <v>37622</v>
      </c>
      <c r="B43" s="7">
        <f>B31+1</f>
        <v>2003</v>
      </c>
      <c r="C43" s="3">
        <v>142.79781894490696</v>
      </c>
      <c r="D43" s="3">
        <v>147.17087719548232</v>
      </c>
      <c r="E43" s="6">
        <f t="shared" ref="E43:E74" si="0">(C43/C$43)*100</f>
        <v>100</v>
      </c>
      <c r="F43" s="6">
        <f t="shared" ref="F43:F74" si="1">(D43/D$43)*100</f>
        <v>100</v>
      </c>
      <c r="I43" s="24"/>
    </row>
    <row r="44" spans="1:9" x14ac:dyDescent="0.3">
      <c r="A44" s="21">
        <v>37653</v>
      </c>
      <c r="B44" s="7"/>
      <c r="C44" s="3">
        <v>143.96777717179862</v>
      </c>
      <c r="D44" s="3">
        <v>148.33350018794755</v>
      </c>
      <c r="E44" s="6">
        <f t="shared" si="0"/>
        <v>100.81931099195782</v>
      </c>
      <c r="F44" s="6">
        <f t="shared" si="1"/>
        <v>100.78998169652881</v>
      </c>
      <c r="I44" s="24"/>
    </row>
    <row r="45" spans="1:9" x14ac:dyDescent="0.3">
      <c r="A45" s="21">
        <v>37681</v>
      </c>
      <c r="B45" s="7"/>
      <c r="C45" s="3">
        <v>145.0553378377239</v>
      </c>
      <c r="D45" s="3">
        <v>149.59684435756836</v>
      </c>
      <c r="E45" s="6">
        <f t="shared" si="0"/>
        <v>101.5809197293748</v>
      </c>
      <c r="F45" s="6">
        <f t="shared" si="1"/>
        <v>101.6484016459749</v>
      </c>
      <c r="G45" s="24"/>
      <c r="H45" s="24"/>
      <c r="I45" s="24"/>
    </row>
    <row r="46" spans="1:9" x14ac:dyDescent="0.3">
      <c r="A46" s="21">
        <v>37712</v>
      </c>
      <c r="B46" s="7"/>
      <c r="C46" s="3">
        <v>146.05115549972263</v>
      </c>
      <c r="D46" s="3">
        <v>150.25964670012678</v>
      </c>
      <c r="E46" s="6">
        <f t="shared" si="0"/>
        <v>102.27828168444984</v>
      </c>
      <c r="F46" s="6">
        <f t="shared" si="1"/>
        <v>102.09876407853555</v>
      </c>
      <c r="G46" s="24">
        <f>'Expectations data'!D4</f>
        <v>4.3913043478260869</v>
      </c>
      <c r="H46" s="24">
        <f>'Expectations data'!I4</f>
        <v>6.5084269662921352</v>
      </c>
      <c r="I46" s="24"/>
    </row>
    <row r="47" spans="1:9" x14ac:dyDescent="0.3">
      <c r="A47" s="21">
        <v>37742</v>
      </c>
      <c r="B47" s="7"/>
      <c r="C47" s="3">
        <v>147.09606309587687</v>
      </c>
      <c r="D47" s="3">
        <v>150.49469952920595</v>
      </c>
      <c r="E47" s="6">
        <f t="shared" si="0"/>
        <v>103.01002086917603</v>
      </c>
      <c r="F47" s="6">
        <f t="shared" si="1"/>
        <v>102.25847830566961</v>
      </c>
      <c r="G47" s="29">
        <f>G46</f>
        <v>4.3913043478260869</v>
      </c>
      <c r="H47" s="29">
        <f>H46</f>
        <v>6.5084269662921352</v>
      </c>
    </row>
    <row r="48" spans="1:9" x14ac:dyDescent="0.3">
      <c r="A48" s="21">
        <v>37773</v>
      </c>
      <c r="B48" s="7"/>
      <c r="C48" s="3">
        <v>148.02878905728315</v>
      </c>
      <c r="D48" s="3">
        <v>150.98989747060344</v>
      </c>
      <c r="E48" s="6">
        <f t="shared" si="0"/>
        <v>103.66320028626932</v>
      </c>
      <c r="F48" s="6">
        <f t="shared" si="1"/>
        <v>102.5949565212202</v>
      </c>
      <c r="G48" s="29">
        <f t="shared" ref="G48:H50" si="2">G47</f>
        <v>4.3913043478260869</v>
      </c>
      <c r="H48" s="29">
        <f t="shared" si="2"/>
        <v>6.5084269662921352</v>
      </c>
    </row>
    <row r="49" spans="1:9" x14ac:dyDescent="0.3">
      <c r="A49" s="21">
        <v>37803</v>
      </c>
      <c r="B49" s="7"/>
      <c r="C49" s="3">
        <v>149.5321361432141</v>
      </c>
      <c r="D49" s="3">
        <v>151.49848760254238</v>
      </c>
      <c r="E49" s="6">
        <f t="shared" si="0"/>
        <v>104.71598043167964</v>
      </c>
      <c r="F49" s="6">
        <f t="shared" si="1"/>
        <v>102.9405344926441</v>
      </c>
      <c r="G49" s="29">
        <f t="shared" si="2"/>
        <v>4.3913043478260869</v>
      </c>
      <c r="H49" s="29">
        <f t="shared" si="2"/>
        <v>6.5084269662921352</v>
      </c>
    </row>
    <row r="50" spans="1:9" x14ac:dyDescent="0.3">
      <c r="A50" s="21">
        <v>37834</v>
      </c>
      <c r="B50" s="7"/>
      <c r="C50" s="3">
        <v>151.30758449982281</v>
      </c>
      <c r="D50" s="3">
        <v>152.16505276661863</v>
      </c>
      <c r="E50" s="6">
        <f t="shared" si="0"/>
        <v>105.95931059577248</v>
      </c>
      <c r="F50" s="6">
        <f t="shared" si="1"/>
        <v>103.39345369566746</v>
      </c>
      <c r="G50" s="29">
        <f t="shared" si="2"/>
        <v>4.3913043478260869</v>
      </c>
      <c r="H50" s="29">
        <f t="shared" si="2"/>
        <v>6.5084269662921352</v>
      </c>
    </row>
    <row r="51" spans="1:9" x14ac:dyDescent="0.3">
      <c r="A51" s="21">
        <v>37865</v>
      </c>
      <c r="B51" s="7"/>
      <c r="C51" s="3">
        <v>153.51407979610093</v>
      </c>
      <c r="D51" s="3">
        <v>153.19792203078265</v>
      </c>
      <c r="E51" s="6">
        <f t="shared" si="0"/>
        <v>107.50449896950347</v>
      </c>
      <c r="F51" s="6">
        <f t="shared" si="1"/>
        <v>104.09527003586096</v>
      </c>
      <c r="G51"/>
    </row>
    <row r="52" spans="1:9" x14ac:dyDescent="0.3">
      <c r="A52" s="21">
        <v>37895</v>
      </c>
      <c r="B52" s="7"/>
      <c r="C52" s="3">
        <v>155.65435343905813</v>
      </c>
      <c r="D52" s="3">
        <v>154.48094685085439</v>
      </c>
      <c r="E52" s="6">
        <f t="shared" si="0"/>
        <v>109.00331292812768</v>
      </c>
      <c r="F52" s="6">
        <f t="shared" si="1"/>
        <v>104.96706263812123</v>
      </c>
      <c r="G52"/>
    </row>
    <row r="53" spans="1:9" x14ac:dyDescent="0.3">
      <c r="A53" s="21">
        <v>37926</v>
      </c>
      <c r="B53" s="7"/>
      <c r="C53" s="3">
        <v>157.99236441243406</v>
      </c>
      <c r="D53" s="3">
        <v>156.24552418827813</v>
      </c>
      <c r="E53" s="6">
        <f t="shared" si="0"/>
        <v>110.64060052162934</v>
      </c>
      <c r="F53" s="6">
        <f t="shared" si="1"/>
        <v>106.16606163238549</v>
      </c>
      <c r="G53"/>
    </row>
    <row r="54" spans="1:9" x14ac:dyDescent="0.3">
      <c r="A54" s="21">
        <v>37956</v>
      </c>
      <c r="B54" s="7"/>
      <c r="C54" s="3">
        <v>160.44627965833641</v>
      </c>
      <c r="D54" s="3">
        <v>157.85152896081584</v>
      </c>
      <c r="E54" s="6">
        <f t="shared" si="0"/>
        <v>112.35905481178141</v>
      </c>
      <c r="F54" s="6">
        <f t="shared" si="1"/>
        <v>107.25731338214881</v>
      </c>
      <c r="G54"/>
    </row>
    <row r="55" spans="1:9" x14ac:dyDescent="0.3">
      <c r="A55" s="21">
        <v>37987</v>
      </c>
      <c r="B55" s="7">
        <f>B43+1</f>
        <v>2004</v>
      </c>
      <c r="C55" s="3">
        <v>162.79368566176663</v>
      </c>
      <c r="D55" s="3">
        <v>159.10928730505677</v>
      </c>
      <c r="E55" s="6">
        <f t="shared" si="0"/>
        <v>114.00292165847037</v>
      </c>
      <c r="F55" s="6">
        <f t="shared" si="1"/>
        <v>108.11193786235103</v>
      </c>
      <c r="G55"/>
      <c r="I55" s="24"/>
    </row>
    <row r="56" spans="1:9" x14ac:dyDescent="0.3">
      <c r="A56" s="21">
        <v>38018</v>
      </c>
      <c r="B56" s="7"/>
      <c r="C56" s="3">
        <v>165.18742700539821</v>
      </c>
      <c r="D56" s="3">
        <v>160.5109441879201</v>
      </c>
      <c r="E56" s="6">
        <f t="shared" si="0"/>
        <v>115.67923671798475</v>
      </c>
      <c r="F56" s="6">
        <f t="shared" si="1"/>
        <v>109.06433884654952</v>
      </c>
      <c r="G56"/>
      <c r="I56" s="24"/>
    </row>
    <row r="57" spans="1:9" x14ac:dyDescent="0.3">
      <c r="A57" s="21">
        <v>38047</v>
      </c>
      <c r="B57" s="7"/>
      <c r="C57" s="3">
        <v>168.2261622022491</v>
      </c>
      <c r="D57" s="3">
        <v>161.76539284563907</v>
      </c>
      <c r="E57" s="6">
        <f t="shared" si="0"/>
        <v>117.80723504408192</v>
      </c>
      <c r="F57" s="6">
        <f t="shared" si="1"/>
        <v>109.91671445347934</v>
      </c>
      <c r="G57"/>
      <c r="I57" s="24"/>
    </row>
    <row r="58" spans="1:9" x14ac:dyDescent="0.3">
      <c r="A58" s="21">
        <v>38078</v>
      </c>
      <c r="B58" s="7"/>
      <c r="C58" s="3">
        <v>171.20710738206299</v>
      </c>
      <c r="D58" s="3">
        <v>164.02276971350494</v>
      </c>
      <c r="E58" s="6">
        <f t="shared" si="0"/>
        <v>119.89476355245779</v>
      </c>
      <c r="F58" s="6">
        <f t="shared" si="1"/>
        <v>111.45056198560181</v>
      </c>
      <c r="G58" s="24">
        <f>'Expectations data'!D5</f>
        <v>6.6603773584905657</v>
      </c>
      <c r="H58" s="24">
        <f>'Expectations data'!I5</f>
        <v>8.7277777777777779</v>
      </c>
      <c r="I58" s="24"/>
    </row>
    <row r="59" spans="1:9" x14ac:dyDescent="0.3">
      <c r="A59" s="21">
        <v>38108</v>
      </c>
      <c r="B59" s="7"/>
      <c r="C59" s="3">
        <v>174.24351764888439</v>
      </c>
      <c r="D59" s="3">
        <v>164.65993760473995</v>
      </c>
      <c r="E59" s="6">
        <f t="shared" si="0"/>
        <v>122.02113375142622</v>
      </c>
      <c r="F59" s="6">
        <f t="shared" si="1"/>
        <v>111.8835062632857</v>
      </c>
      <c r="G59" s="24">
        <f>G58</f>
        <v>6.6603773584905657</v>
      </c>
      <c r="H59" s="24">
        <f>H58</f>
        <v>8.7277777777777779</v>
      </c>
    </row>
    <row r="60" spans="1:9" x14ac:dyDescent="0.3">
      <c r="A60" s="21">
        <v>38139</v>
      </c>
      <c r="B60" s="7"/>
      <c r="C60" s="3">
        <v>177.51945248529748</v>
      </c>
      <c r="D60" s="3">
        <v>165.98992735757574</v>
      </c>
      <c r="E60" s="6">
        <f t="shared" si="0"/>
        <v>124.31524080475383</v>
      </c>
      <c r="F60" s="6">
        <f t="shared" si="1"/>
        <v>112.78721070412368</v>
      </c>
      <c r="G60" s="24">
        <f t="shared" ref="G60:H62" si="3">G59</f>
        <v>6.6603773584905657</v>
      </c>
      <c r="H60" s="24">
        <f t="shared" si="3"/>
        <v>8.7277777777777779</v>
      </c>
    </row>
    <row r="61" spans="1:9" x14ac:dyDescent="0.3">
      <c r="A61" s="21">
        <v>38169</v>
      </c>
      <c r="B61" s="7"/>
      <c r="C61" s="3">
        <v>180.18541631968742</v>
      </c>
      <c r="D61" s="3">
        <v>166.60870841835447</v>
      </c>
      <c r="E61" s="6">
        <f t="shared" si="0"/>
        <v>126.18219077225893</v>
      </c>
      <c r="F61" s="6">
        <f t="shared" si="1"/>
        <v>113.20766145672523</v>
      </c>
      <c r="G61" s="24">
        <f t="shared" si="3"/>
        <v>6.6603773584905657</v>
      </c>
      <c r="H61" s="24">
        <f t="shared" si="3"/>
        <v>8.7277777777777779</v>
      </c>
    </row>
    <row r="62" spans="1:9" x14ac:dyDescent="0.3">
      <c r="A62" s="21">
        <v>38200</v>
      </c>
      <c r="B62" s="7"/>
      <c r="C62" s="3">
        <v>182.17465482853817</v>
      </c>
      <c r="D62" s="3">
        <v>167.74615652793827</v>
      </c>
      <c r="E62" s="6">
        <f t="shared" si="0"/>
        <v>127.57523621479348</v>
      </c>
      <c r="F62" s="6">
        <f t="shared" si="1"/>
        <v>113.98053726698012</v>
      </c>
      <c r="G62" s="29">
        <f t="shared" si="3"/>
        <v>6.6603773584905657</v>
      </c>
      <c r="H62" s="29">
        <f t="shared" si="3"/>
        <v>8.7277777777777779</v>
      </c>
    </row>
    <row r="63" spans="1:9" x14ac:dyDescent="0.3">
      <c r="A63" s="21">
        <v>38231</v>
      </c>
      <c r="B63" s="7"/>
      <c r="C63" s="3">
        <v>184.1494414786971</v>
      </c>
      <c r="D63" s="3">
        <v>168.60793435610552</v>
      </c>
      <c r="E63" s="6">
        <f t="shared" si="0"/>
        <v>128.95816115352858</v>
      </c>
      <c r="F63" s="6">
        <f t="shared" si="1"/>
        <v>114.56610001185837</v>
      </c>
      <c r="G63"/>
    </row>
    <row r="64" spans="1:9" x14ac:dyDescent="0.3">
      <c r="A64" s="21">
        <v>38261</v>
      </c>
      <c r="B64" s="7"/>
      <c r="C64" s="3">
        <v>186.06077101110805</v>
      </c>
      <c r="D64" s="3">
        <v>170.48024068352109</v>
      </c>
      <c r="E64" s="6">
        <f t="shared" si="0"/>
        <v>130.29664765600685</v>
      </c>
      <c r="F64" s="6">
        <f t="shared" si="1"/>
        <v>115.83829894353195</v>
      </c>
      <c r="G64"/>
    </row>
    <row r="65" spans="1:9" x14ac:dyDescent="0.3">
      <c r="A65" s="21">
        <v>38292</v>
      </c>
      <c r="B65" s="7"/>
      <c r="C65" s="3">
        <v>188.0895802506129</v>
      </c>
      <c r="D65" s="3">
        <v>171.47494970089329</v>
      </c>
      <c r="E65" s="6">
        <f t="shared" si="0"/>
        <v>131.71740411748166</v>
      </c>
      <c r="F65" s="6">
        <f t="shared" si="1"/>
        <v>116.51418607305619</v>
      </c>
      <c r="G65"/>
    </row>
    <row r="66" spans="1:9" x14ac:dyDescent="0.3">
      <c r="A66" s="21">
        <v>38322</v>
      </c>
      <c r="B66" s="7"/>
      <c r="C66" s="3">
        <v>190.34081250172875</v>
      </c>
      <c r="D66" s="3">
        <v>172.72978616172699</v>
      </c>
      <c r="E66" s="6">
        <f t="shared" si="0"/>
        <v>133.29392136946043</v>
      </c>
      <c r="F66" s="6">
        <f t="shared" si="1"/>
        <v>117.36682518532223</v>
      </c>
      <c r="G66"/>
    </row>
    <row r="67" spans="1:9" x14ac:dyDescent="0.3">
      <c r="A67" s="21">
        <v>38353</v>
      </c>
      <c r="B67" s="7">
        <f>B55+1</f>
        <v>2005</v>
      </c>
      <c r="C67" s="3">
        <v>193.16385471994693</v>
      </c>
      <c r="D67" s="3">
        <v>174.15768945722107</v>
      </c>
      <c r="E67" s="6">
        <f t="shared" si="0"/>
        <v>135.2708718852854</v>
      </c>
      <c r="F67" s="6">
        <f t="shared" si="1"/>
        <v>118.33706014124863</v>
      </c>
      <c r="G67"/>
      <c r="I67" s="24"/>
    </row>
    <row r="68" spans="1:9" x14ac:dyDescent="0.3">
      <c r="A68" s="21">
        <v>38384</v>
      </c>
      <c r="B68" s="7"/>
      <c r="C68" s="3">
        <v>196.31488739644374</v>
      </c>
      <c r="D68" s="3">
        <v>176.31382762810713</v>
      </c>
      <c r="E68" s="6">
        <f t="shared" si="0"/>
        <v>137.47751110413267</v>
      </c>
      <c r="F68" s="6">
        <f t="shared" si="1"/>
        <v>119.80211777491492</v>
      </c>
      <c r="G68"/>
      <c r="I68" s="24"/>
    </row>
    <row r="69" spans="1:9" x14ac:dyDescent="0.3">
      <c r="A69" s="21">
        <v>38412</v>
      </c>
      <c r="B69" s="7"/>
      <c r="C69" s="3">
        <v>199.78998672150442</v>
      </c>
      <c r="D69" s="3">
        <v>177.82448519856158</v>
      </c>
      <c r="E69" s="6">
        <f t="shared" si="0"/>
        <v>139.91109121812687</v>
      </c>
      <c r="F69" s="6">
        <f t="shared" si="1"/>
        <v>120.82858279247944</v>
      </c>
      <c r="G69"/>
      <c r="I69" s="24"/>
    </row>
    <row r="70" spans="1:9" x14ac:dyDescent="0.3">
      <c r="A70" s="21">
        <v>38443</v>
      </c>
      <c r="B70" s="7"/>
      <c r="C70" s="3">
        <v>202.32087861141127</v>
      </c>
      <c r="D70" s="3">
        <v>178.84812830368165</v>
      </c>
      <c r="E70" s="6">
        <f t="shared" si="0"/>
        <v>141.68345154450083</v>
      </c>
      <c r="F70" s="6">
        <f t="shared" si="1"/>
        <v>121.52413012128986</v>
      </c>
      <c r="G70" s="24">
        <f>'Expectations data'!D6</f>
        <v>6.3833333333333337</v>
      </c>
      <c r="H70" s="24">
        <f>'Expectations data'!I6</f>
        <v>8.3165137614678901</v>
      </c>
      <c r="I70" s="24"/>
    </row>
    <row r="71" spans="1:9" x14ac:dyDescent="0.3">
      <c r="A71" s="21">
        <v>38473</v>
      </c>
      <c r="B71" s="7"/>
      <c r="C71" s="3">
        <v>204.55973359651756</v>
      </c>
      <c r="D71" s="3">
        <v>179.06298172353871</v>
      </c>
      <c r="E71" s="6">
        <f t="shared" si="0"/>
        <v>143.25130111086574</v>
      </c>
      <c r="F71" s="6">
        <f t="shared" si="1"/>
        <v>121.67011920822837</v>
      </c>
      <c r="G71" s="24">
        <f>G70</f>
        <v>6.3833333333333337</v>
      </c>
      <c r="H71" s="24">
        <f>H70</f>
        <v>8.3165137614678901</v>
      </c>
    </row>
    <row r="72" spans="1:9" x14ac:dyDescent="0.3">
      <c r="A72" s="21">
        <v>38504</v>
      </c>
      <c r="B72" s="7"/>
      <c r="C72" s="3">
        <v>206.68395850211391</v>
      </c>
      <c r="D72" s="3">
        <v>178.44178717606195</v>
      </c>
      <c r="E72" s="6">
        <f t="shared" si="0"/>
        <v>144.73887628623723</v>
      </c>
      <c r="F72" s="6">
        <f t="shared" si="1"/>
        <v>121.24802853423473</v>
      </c>
      <c r="G72" s="24">
        <f t="shared" ref="G72:H74" si="4">G71</f>
        <v>6.3833333333333337</v>
      </c>
      <c r="H72" s="24">
        <f t="shared" si="4"/>
        <v>8.3165137614678901</v>
      </c>
    </row>
    <row r="73" spans="1:9" x14ac:dyDescent="0.3">
      <c r="A73" s="21">
        <v>38534</v>
      </c>
      <c r="B73" s="7"/>
      <c r="C73" s="3">
        <v>208.72098918039313</v>
      </c>
      <c r="D73" s="3">
        <v>178.37130188126505</v>
      </c>
      <c r="E73" s="6">
        <f t="shared" si="0"/>
        <v>146.1653901457137</v>
      </c>
      <c r="F73" s="6">
        <f t="shared" si="1"/>
        <v>121.20013502694573</v>
      </c>
      <c r="G73" s="24">
        <f t="shared" si="4"/>
        <v>6.3833333333333337</v>
      </c>
      <c r="H73" s="24">
        <f t="shared" si="4"/>
        <v>8.3165137614678901</v>
      </c>
    </row>
    <row r="74" spans="1:9" x14ac:dyDescent="0.3">
      <c r="A74" s="21">
        <v>38565</v>
      </c>
      <c r="B74" s="7"/>
      <c r="C74" s="3">
        <v>210.74678507188653</v>
      </c>
      <c r="D74" s="3">
        <v>178.06313282878273</v>
      </c>
      <c r="E74" s="6">
        <f t="shared" si="0"/>
        <v>147.58403638727498</v>
      </c>
      <c r="F74" s="6">
        <f t="shared" si="1"/>
        <v>120.99073962321174</v>
      </c>
      <c r="G74" s="29">
        <f t="shared" si="4"/>
        <v>6.3833333333333337</v>
      </c>
      <c r="H74" s="29">
        <f t="shared" si="4"/>
        <v>8.3165137614678901</v>
      </c>
    </row>
    <row r="75" spans="1:9" x14ac:dyDescent="0.3">
      <c r="A75" s="21">
        <v>38596</v>
      </c>
      <c r="B75" s="7"/>
      <c r="C75" s="3">
        <v>213.38077249277546</v>
      </c>
      <c r="D75" s="3">
        <v>178.50572129483712</v>
      </c>
      <c r="E75" s="6">
        <f t="shared" ref="E75:E106" si="5">(C75/C$43)*100</f>
        <v>149.42859356633465</v>
      </c>
      <c r="F75" s="6">
        <f t="shared" ref="F75:F106" si="6">(D75/D$43)*100</f>
        <v>121.29147063364563</v>
      </c>
      <c r="G75"/>
    </row>
    <row r="76" spans="1:9" x14ac:dyDescent="0.3">
      <c r="A76" s="21">
        <v>38626</v>
      </c>
      <c r="B76" s="7"/>
      <c r="C76" s="3">
        <v>215.84987417346997</v>
      </c>
      <c r="D76" s="3">
        <v>178.37227261174527</v>
      </c>
      <c r="E76" s="6">
        <f t="shared" si="5"/>
        <v>151.15768277717697</v>
      </c>
      <c r="F76" s="6">
        <f t="shared" si="6"/>
        <v>121.20079462108468</v>
      </c>
      <c r="G76"/>
    </row>
    <row r="77" spans="1:9" x14ac:dyDescent="0.3">
      <c r="A77" s="21">
        <v>38657</v>
      </c>
      <c r="B77" s="7"/>
      <c r="C77" s="3">
        <v>218.31398087265569</v>
      </c>
      <c r="D77" s="3">
        <v>179.16395890888418</v>
      </c>
      <c r="E77" s="6">
        <f t="shared" si="5"/>
        <v>152.88327404838287</v>
      </c>
      <c r="F77" s="6">
        <f t="shared" si="6"/>
        <v>121.73873141416864</v>
      </c>
      <c r="G77"/>
    </row>
    <row r="78" spans="1:9" x14ac:dyDescent="0.3">
      <c r="A78" s="21">
        <v>38687</v>
      </c>
      <c r="B78" s="7"/>
      <c r="C78" s="3">
        <v>220.53677603988851</v>
      </c>
      <c r="D78" s="3">
        <v>178.79311146763757</v>
      </c>
      <c r="E78" s="6">
        <f t="shared" si="5"/>
        <v>154.43987707191391</v>
      </c>
      <c r="F78" s="6">
        <f t="shared" si="6"/>
        <v>121.48674715728743</v>
      </c>
      <c r="G78"/>
    </row>
    <row r="79" spans="1:9" x14ac:dyDescent="0.3">
      <c r="A79" s="21">
        <v>38718</v>
      </c>
      <c r="B79" s="7">
        <f>B67+1</f>
        <v>2006</v>
      </c>
      <c r="C79" s="3">
        <v>222.21488733904118</v>
      </c>
      <c r="D79" s="3">
        <v>178.98064148161677</v>
      </c>
      <c r="E79" s="6">
        <f t="shared" si="5"/>
        <v>155.61504298939903</v>
      </c>
      <c r="F79" s="6">
        <f t="shared" si="6"/>
        <v>121.61417047469423</v>
      </c>
      <c r="G79"/>
      <c r="I79" s="24"/>
    </row>
    <row r="80" spans="1:9" x14ac:dyDescent="0.3">
      <c r="A80" s="21">
        <v>38749</v>
      </c>
      <c r="B80" s="7"/>
      <c r="C80" s="3">
        <v>223.96674275129973</v>
      </c>
      <c r="D80" s="3">
        <v>177.90729999569166</v>
      </c>
      <c r="E80" s="6">
        <f t="shared" si="5"/>
        <v>156.84185123143141</v>
      </c>
      <c r="F80" s="6">
        <f t="shared" si="6"/>
        <v>120.88485397785809</v>
      </c>
      <c r="G80"/>
      <c r="I80" s="24"/>
    </row>
    <row r="81" spans="1:9" x14ac:dyDescent="0.3">
      <c r="A81" s="21">
        <v>38777</v>
      </c>
      <c r="B81" s="7"/>
      <c r="C81" s="3">
        <v>224.79933670505199</v>
      </c>
      <c r="D81" s="3">
        <v>178.40891529677839</v>
      </c>
      <c r="E81" s="6">
        <f t="shared" si="5"/>
        <v>157.42490912398469</v>
      </c>
      <c r="F81" s="6">
        <f t="shared" si="6"/>
        <v>121.22569267546295</v>
      </c>
      <c r="G81"/>
      <c r="I81" s="24"/>
    </row>
    <row r="82" spans="1:9" x14ac:dyDescent="0.3">
      <c r="A82" s="21">
        <v>38808</v>
      </c>
      <c r="B82" s="7"/>
      <c r="C82" s="3">
        <v>225.22600359014825</v>
      </c>
      <c r="D82" s="3">
        <v>177.70760626090944</v>
      </c>
      <c r="E82" s="6">
        <f t="shared" si="5"/>
        <v>157.72370002166701</v>
      </c>
      <c r="F82" s="6">
        <f t="shared" si="6"/>
        <v>120.74916562797011</v>
      </c>
      <c r="G82" s="24">
        <f>'Expectations data'!D7</f>
        <v>1.4285714285714286</v>
      </c>
      <c r="H82" s="24">
        <f>'Expectations data'!I7</f>
        <v>7.2105263157894735</v>
      </c>
      <c r="I82" s="24"/>
    </row>
    <row r="83" spans="1:9" x14ac:dyDescent="0.3">
      <c r="A83" s="21">
        <v>38838</v>
      </c>
      <c r="B83" s="7"/>
      <c r="C83" s="3">
        <v>224.96741508411938</v>
      </c>
      <c r="D83" s="3">
        <v>176.70029945117656</v>
      </c>
      <c r="E83" s="6">
        <f t="shared" si="5"/>
        <v>157.54261286785786</v>
      </c>
      <c r="F83" s="6">
        <f t="shared" si="6"/>
        <v>120.06471852204241</v>
      </c>
      <c r="G83" s="24">
        <f>G82</f>
        <v>1.4285714285714286</v>
      </c>
      <c r="H83" s="24">
        <f>H82</f>
        <v>7.2105263157894735</v>
      </c>
    </row>
    <row r="84" spans="1:9" x14ac:dyDescent="0.3">
      <c r="A84" s="21">
        <v>38869</v>
      </c>
      <c r="B84" s="7"/>
      <c r="C84" s="3">
        <v>224.02139746769438</v>
      </c>
      <c r="D84" s="3">
        <v>174.8863975535788</v>
      </c>
      <c r="E84" s="6">
        <f t="shared" si="5"/>
        <v>156.88012542693275</v>
      </c>
      <c r="F84" s="6">
        <f t="shared" si="6"/>
        <v>118.83220436423902</v>
      </c>
      <c r="G84" s="24">
        <f t="shared" ref="G84:H86" si="7">G83</f>
        <v>1.4285714285714286</v>
      </c>
      <c r="H84" s="24">
        <f t="shared" si="7"/>
        <v>7.2105263157894735</v>
      </c>
    </row>
    <row r="85" spans="1:9" x14ac:dyDescent="0.3">
      <c r="A85" s="21">
        <v>38899</v>
      </c>
      <c r="B85" s="7"/>
      <c r="C85" s="3">
        <v>222.89876830317121</v>
      </c>
      <c r="D85" s="3">
        <v>174.00116201783732</v>
      </c>
      <c r="E85" s="6">
        <f t="shared" si="5"/>
        <v>156.09395854229967</v>
      </c>
      <c r="F85" s="6">
        <f t="shared" si="6"/>
        <v>118.23070252324254</v>
      </c>
      <c r="G85" s="24">
        <f t="shared" si="7"/>
        <v>1.4285714285714286</v>
      </c>
      <c r="H85" s="24">
        <f t="shared" si="7"/>
        <v>7.2105263157894735</v>
      </c>
    </row>
    <row r="86" spans="1:9" x14ac:dyDescent="0.3">
      <c r="A86" s="21">
        <v>38930</v>
      </c>
      <c r="B86" s="7"/>
      <c r="C86" s="3">
        <v>221.60862496625361</v>
      </c>
      <c r="D86" s="3">
        <v>173.32328940093689</v>
      </c>
      <c r="E86" s="6">
        <f t="shared" si="5"/>
        <v>155.19048302254026</v>
      </c>
      <c r="F86" s="6">
        <f t="shared" si="6"/>
        <v>117.77010010663807</v>
      </c>
      <c r="G86" s="29">
        <f t="shared" si="7"/>
        <v>1.4285714285714286</v>
      </c>
      <c r="H86" s="29">
        <f t="shared" si="7"/>
        <v>7.2105263157894735</v>
      </c>
    </row>
    <row r="87" spans="1:9" x14ac:dyDescent="0.3">
      <c r="A87" s="21">
        <v>38961</v>
      </c>
      <c r="B87" s="7"/>
      <c r="C87" s="3">
        <v>221.18778817889626</v>
      </c>
      <c r="D87" s="3">
        <v>172.26325525037078</v>
      </c>
      <c r="E87" s="6">
        <f t="shared" si="5"/>
        <v>154.89577488871385</v>
      </c>
      <c r="F87" s="6">
        <f t="shared" si="6"/>
        <v>117.04982570808427</v>
      </c>
      <c r="G87"/>
    </row>
    <row r="88" spans="1:9" x14ac:dyDescent="0.3">
      <c r="A88" s="21">
        <v>38991</v>
      </c>
      <c r="B88" s="7"/>
      <c r="C88" s="3">
        <v>221.12984614297</v>
      </c>
      <c r="D88" s="3">
        <v>172.14810012175664</v>
      </c>
      <c r="E88" s="6">
        <f t="shared" si="5"/>
        <v>154.85519861356175</v>
      </c>
      <c r="F88" s="6">
        <f t="shared" si="6"/>
        <v>116.97157984123305</v>
      </c>
      <c r="G88"/>
    </row>
    <row r="89" spans="1:9" x14ac:dyDescent="0.3">
      <c r="A89" s="21">
        <v>39022</v>
      </c>
      <c r="B89" s="7"/>
      <c r="C89" s="3">
        <v>221.23244541446883</v>
      </c>
      <c r="D89" s="3">
        <v>170.34435021664567</v>
      </c>
      <c r="E89" s="6">
        <f t="shared" si="5"/>
        <v>154.92704794029302</v>
      </c>
      <c r="F89" s="6">
        <f t="shared" si="6"/>
        <v>115.74596378221132</v>
      </c>
      <c r="G89"/>
    </row>
    <row r="90" spans="1:9" x14ac:dyDescent="0.3">
      <c r="A90" s="21">
        <v>39052</v>
      </c>
      <c r="B90" s="7"/>
      <c r="C90" s="3">
        <v>220.91605698868122</v>
      </c>
      <c r="D90" s="3">
        <v>169.72668915608065</v>
      </c>
      <c r="E90" s="6">
        <f t="shared" si="5"/>
        <v>154.70548403397754</v>
      </c>
      <c r="F90" s="6">
        <f t="shared" si="6"/>
        <v>115.32627404988432</v>
      </c>
      <c r="G90"/>
    </row>
    <row r="91" spans="1:9" x14ac:dyDescent="0.3">
      <c r="A91" s="21">
        <v>39083</v>
      </c>
      <c r="B91" s="7">
        <f>B79+1</f>
        <v>2007</v>
      </c>
      <c r="C91" s="3">
        <v>221.09527173800942</v>
      </c>
      <c r="D91" s="3">
        <v>169.02288703522038</v>
      </c>
      <c r="E91" s="6">
        <f t="shared" si="5"/>
        <v>154.8309864755781</v>
      </c>
      <c r="F91" s="6">
        <f t="shared" si="6"/>
        <v>114.84805299537133</v>
      </c>
      <c r="G91"/>
      <c r="I91" s="24"/>
    </row>
    <row r="92" spans="1:9" x14ac:dyDescent="0.3">
      <c r="A92" s="21">
        <v>39114</v>
      </c>
      <c r="B92" s="7"/>
      <c r="C92" s="3">
        <v>221.32013478978513</v>
      </c>
      <c r="D92" s="3">
        <v>169.72109656965205</v>
      </c>
      <c r="E92" s="6">
        <f t="shared" si="5"/>
        <v>154.98845600378039</v>
      </c>
      <c r="F92" s="6">
        <f t="shared" si="6"/>
        <v>115.3224739866278</v>
      </c>
      <c r="G92"/>
      <c r="I92" s="24"/>
    </row>
    <row r="93" spans="1:9" x14ac:dyDescent="0.3">
      <c r="A93" s="21">
        <v>39142</v>
      </c>
      <c r="B93" s="7"/>
      <c r="C93" s="3">
        <v>221.22664173796869</v>
      </c>
      <c r="D93" s="3">
        <v>170.28502320983361</v>
      </c>
      <c r="E93" s="6">
        <f t="shared" si="5"/>
        <v>154.92298367898775</v>
      </c>
      <c r="F93" s="6">
        <f t="shared" si="6"/>
        <v>115.70565213364156</v>
      </c>
      <c r="G93" s="10"/>
      <c r="H93" s="10"/>
      <c r="I93" s="24"/>
    </row>
    <row r="94" spans="1:9" x14ac:dyDescent="0.3">
      <c r="A94" s="21">
        <v>39173</v>
      </c>
      <c r="B94" s="7"/>
      <c r="C94" s="3">
        <v>219.75898628556601</v>
      </c>
      <c r="D94" s="3">
        <v>170.08432956850066</v>
      </c>
      <c r="E94" s="6">
        <f t="shared" si="5"/>
        <v>153.89519805645739</v>
      </c>
      <c r="F94" s="6">
        <f t="shared" si="6"/>
        <v>115.56928436499237</v>
      </c>
      <c r="G94" s="24">
        <f>'Expectations data'!D8</f>
        <v>2.7513888888888891</v>
      </c>
      <c r="H94" s="24">
        <f>'Expectations data'!I8</f>
        <v>5.2777777777777777</v>
      </c>
      <c r="I94" s="24"/>
    </row>
    <row r="95" spans="1:9" x14ac:dyDescent="0.3">
      <c r="A95" s="21">
        <v>39203</v>
      </c>
      <c r="B95" s="7"/>
      <c r="C95" s="3">
        <v>217.65805134214582</v>
      </c>
      <c r="D95" s="3">
        <v>169.37610113698699</v>
      </c>
      <c r="E95" s="6">
        <f t="shared" si="5"/>
        <v>152.423932627515</v>
      </c>
      <c r="F95" s="6">
        <f t="shared" si="6"/>
        <v>115.08805571092044</v>
      </c>
      <c r="G95" s="24">
        <f>G94</f>
        <v>2.7513888888888891</v>
      </c>
      <c r="H95" s="24">
        <f>H94</f>
        <v>5.2777777777777777</v>
      </c>
    </row>
    <row r="96" spans="1:9" x14ac:dyDescent="0.3">
      <c r="A96" s="21">
        <v>39234</v>
      </c>
      <c r="B96" s="7"/>
      <c r="C96" s="3">
        <v>215.20305456914585</v>
      </c>
      <c r="D96" s="3">
        <v>168.16008072882559</v>
      </c>
      <c r="E96" s="6">
        <f t="shared" si="5"/>
        <v>150.70472095387791</v>
      </c>
      <c r="F96" s="6">
        <f t="shared" si="6"/>
        <v>114.26179141778437</v>
      </c>
      <c r="G96" s="24">
        <f t="shared" ref="G96:H98" si="8">G95</f>
        <v>2.7513888888888891</v>
      </c>
      <c r="H96" s="24">
        <f t="shared" si="8"/>
        <v>5.2777777777777777</v>
      </c>
    </row>
    <row r="97" spans="1:9" x14ac:dyDescent="0.3">
      <c r="A97" s="21">
        <v>39264</v>
      </c>
      <c r="B97" s="7"/>
      <c r="C97" s="3">
        <v>212.86374776890403</v>
      </c>
      <c r="D97" s="3">
        <v>167.68647418726678</v>
      </c>
      <c r="E97" s="6">
        <f t="shared" si="5"/>
        <v>149.0665259047334</v>
      </c>
      <c r="F97" s="6">
        <f t="shared" si="6"/>
        <v>113.9399841753571</v>
      </c>
      <c r="G97" s="24">
        <f t="shared" si="8"/>
        <v>2.7513888888888891</v>
      </c>
      <c r="H97" s="24">
        <f t="shared" si="8"/>
        <v>5.2777777777777777</v>
      </c>
    </row>
    <row r="98" spans="1:9" x14ac:dyDescent="0.3">
      <c r="A98" s="21">
        <v>39295</v>
      </c>
      <c r="B98" s="7"/>
      <c r="C98" s="3">
        <v>210.37066491660806</v>
      </c>
      <c r="D98" s="3">
        <v>166.45551355839785</v>
      </c>
      <c r="E98" s="6">
        <f t="shared" si="5"/>
        <v>147.32064289985513</v>
      </c>
      <c r="F98" s="6">
        <f t="shared" si="6"/>
        <v>113.10356826731444</v>
      </c>
      <c r="G98" s="29">
        <f t="shared" si="8"/>
        <v>2.7513888888888891</v>
      </c>
      <c r="H98" s="29">
        <f t="shared" si="8"/>
        <v>5.2777777777777777</v>
      </c>
    </row>
    <row r="99" spans="1:9" x14ac:dyDescent="0.3">
      <c r="A99" s="21">
        <v>39326</v>
      </c>
      <c r="B99" s="7"/>
      <c r="C99" s="3">
        <v>208.55142439101218</v>
      </c>
      <c r="D99" s="3">
        <v>166.50896511341918</v>
      </c>
      <c r="E99" s="6">
        <f t="shared" si="5"/>
        <v>146.04664548236113</v>
      </c>
      <c r="F99" s="6">
        <f t="shared" si="6"/>
        <v>113.1398876506326</v>
      </c>
      <c r="G99" s="10"/>
      <c r="H99" s="10"/>
    </row>
    <row r="100" spans="1:9" x14ac:dyDescent="0.3">
      <c r="A100" s="21">
        <v>39356</v>
      </c>
      <c r="B100" s="7"/>
      <c r="C100" s="3">
        <v>206.12580115386461</v>
      </c>
      <c r="D100" s="3">
        <v>165.88670886849789</v>
      </c>
      <c r="E100" s="6">
        <f t="shared" si="5"/>
        <v>144.34800382587798</v>
      </c>
      <c r="F100" s="6">
        <f t="shared" si="6"/>
        <v>112.71707557206167</v>
      </c>
      <c r="G100" s="10"/>
      <c r="H100" s="10"/>
    </row>
    <row r="101" spans="1:9" x14ac:dyDescent="0.3">
      <c r="A101" s="21">
        <v>39387</v>
      </c>
      <c r="B101" s="7"/>
      <c r="C101" s="3">
        <v>202.65080387512805</v>
      </c>
      <c r="D101" s="3">
        <v>165.43626319359385</v>
      </c>
      <c r="E101" s="6">
        <f t="shared" si="5"/>
        <v>141.91449517398655</v>
      </c>
      <c r="F101" s="6">
        <f t="shared" si="6"/>
        <v>112.41100572761431</v>
      </c>
      <c r="G101" s="10"/>
      <c r="H101" s="10"/>
    </row>
    <row r="102" spans="1:9" x14ac:dyDescent="0.3">
      <c r="A102" s="21">
        <v>39417</v>
      </c>
      <c r="B102" s="7"/>
      <c r="C102" s="3">
        <v>199.31562411791631</v>
      </c>
      <c r="D102" s="3">
        <v>164.02003195362403</v>
      </c>
      <c r="E102" s="6">
        <f t="shared" si="5"/>
        <v>139.57889944720694</v>
      </c>
      <c r="F102" s="6">
        <f t="shared" si="6"/>
        <v>111.44870172633512</v>
      </c>
      <c r="G102" s="10"/>
      <c r="H102" s="10"/>
    </row>
    <row r="103" spans="1:9" x14ac:dyDescent="0.3">
      <c r="A103" s="21">
        <v>39448</v>
      </c>
      <c r="B103" s="7">
        <f>B91+1</f>
        <v>2008</v>
      </c>
      <c r="C103" s="3">
        <v>196.00604219981039</v>
      </c>
      <c r="D103" s="3">
        <v>163.25189744589758</v>
      </c>
      <c r="E103" s="6">
        <f t="shared" si="5"/>
        <v>137.26122965185607</v>
      </c>
      <c r="F103" s="6">
        <f t="shared" si="6"/>
        <v>110.92676795630929</v>
      </c>
      <c r="G103" s="10"/>
      <c r="H103" s="10"/>
      <c r="I103" s="24"/>
    </row>
    <row r="104" spans="1:9" x14ac:dyDescent="0.3">
      <c r="A104" s="21">
        <v>39479</v>
      </c>
      <c r="B104" s="7"/>
      <c r="C104" s="3">
        <v>191.71849558534853</v>
      </c>
      <c r="D104" s="3">
        <v>162.04095352422027</v>
      </c>
      <c r="E104" s="6">
        <f t="shared" si="5"/>
        <v>134.25870016916417</v>
      </c>
      <c r="F104" s="6">
        <f t="shared" si="6"/>
        <v>110.1039530456739</v>
      </c>
      <c r="G104" s="10"/>
      <c r="H104" s="10"/>
      <c r="I104" s="24"/>
    </row>
    <row r="105" spans="1:9" x14ac:dyDescent="0.3">
      <c r="A105" s="21">
        <v>39508</v>
      </c>
      <c r="B105" s="7"/>
      <c r="C105" s="3">
        <v>187.90298777743814</v>
      </c>
      <c r="D105" s="3">
        <v>160.74404914485604</v>
      </c>
      <c r="E105" s="6">
        <f t="shared" si="5"/>
        <v>131.5867351236879</v>
      </c>
      <c r="F105" s="6">
        <f t="shared" si="6"/>
        <v>109.22272952912071</v>
      </c>
      <c r="G105" s="10"/>
      <c r="H105" s="10"/>
      <c r="I105" s="24"/>
    </row>
    <row r="106" spans="1:9" x14ac:dyDescent="0.3">
      <c r="A106" s="21">
        <v>39539</v>
      </c>
      <c r="B106" s="7"/>
      <c r="C106" s="3">
        <v>184.54441006840187</v>
      </c>
      <c r="D106" s="3">
        <v>159.48624205333397</v>
      </c>
      <c r="E106" s="6">
        <f t="shared" si="5"/>
        <v>129.2347540263211</v>
      </c>
      <c r="F106" s="6">
        <f t="shared" si="6"/>
        <v>108.36807192600581</v>
      </c>
      <c r="G106" s="24">
        <f>'Expectations data'!D9</f>
        <v>-0.58196721311475408</v>
      </c>
      <c r="H106" s="24">
        <f>'Expectations data'!I9</f>
        <v>6.4207920792079207</v>
      </c>
      <c r="I106" s="24"/>
    </row>
    <row r="107" spans="1:9" x14ac:dyDescent="0.3">
      <c r="A107" s="21">
        <v>39569</v>
      </c>
      <c r="B107" s="7"/>
      <c r="C107" s="3">
        <v>181.2000124356735</v>
      </c>
      <c r="D107" s="3">
        <v>159.11330643327483</v>
      </c>
      <c r="E107" s="6">
        <f t="shared" ref="E107:E138" si="9">(C107/C$43)*100</f>
        <v>126.89270310604851</v>
      </c>
      <c r="F107" s="6">
        <f t="shared" ref="F107:F138" si="10">(D107/D$43)*100</f>
        <v>108.11466878866922</v>
      </c>
      <c r="G107" s="24">
        <f>G106</f>
        <v>-0.58196721311475408</v>
      </c>
      <c r="H107" s="24">
        <f>H106</f>
        <v>6.4207920792079207</v>
      </c>
    </row>
    <row r="108" spans="1:9" x14ac:dyDescent="0.3">
      <c r="A108" s="21">
        <v>39600</v>
      </c>
      <c r="B108" s="7"/>
      <c r="C108" s="3">
        <v>178.65475322118792</v>
      </c>
      <c r="D108" s="3">
        <v>159.08371340819014</v>
      </c>
      <c r="E108" s="6">
        <f t="shared" si="9"/>
        <v>125.1102814743375</v>
      </c>
      <c r="F108" s="6">
        <f t="shared" si="10"/>
        <v>108.0945608531533</v>
      </c>
      <c r="G108" s="24">
        <f t="shared" ref="G108:H110" si="11">G107</f>
        <v>-0.58196721311475408</v>
      </c>
      <c r="H108" s="24">
        <f t="shared" si="11"/>
        <v>6.4207920792079207</v>
      </c>
    </row>
    <row r="109" spans="1:9" x14ac:dyDescent="0.3">
      <c r="A109" s="21">
        <v>39630</v>
      </c>
      <c r="B109" s="7"/>
      <c r="C109" s="3">
        <v>175.45345232742014</v>
      </c>
      <c r="D109" s="3">
        <v>158.21838349643954</v>
      </c>
      <c r="E109" s="6">
        <f t="shared" si="9"/>
        <v>122.86843988500419</v>
      </c>
      <c r="F109" s="6">
        <f t="shared" si="10"/>
        <v>107.50658453049999</v>
      </c>
      <c r="G109" s="24">
        <f t="shared" si="11"/>
        <v>-0.58196721311475408</v>
      </c>
      <c r="H109" s="24">
        <f t="shared" si="11"/>
        <v>6.4207920792079207</v>
      </c>
    </row>
    <row r="110" spans="1:9" x14ac:dyDescent="0.3">
      <c r="A110" s="21">
        <v>39661</v>
      </c>
      <c r="B110" s="7"/>
      <c r="C110" s="3">
        <v>172.72169854310556</v>
      </c>
      <c r="D110" s="3">
        <v>158.03814898058525</v>
      </c>
      <c r="E110" s="6">
        <f t="shared" si="9"/>
        <v>120.95541782031249</v>
      </c>
      <c r="F110" s="6">
        <f t="shared" si="10"/>
        <v>107.38411837463487</v>
      </c>
      <c r="G110" s="29">
        <f t="shared" si="11"/>
        <v>-0.58196721311475408</v>
      </c>
      <c r="H110" s="29">
        <f t="shared" si="11"/>
        <v>6.4207920792079207</v>
      </c>
    </row>
    <row r="111" spans="1:9" x14ac:dyDescent="0.3">
      <c r="A111" s="21">
        <v>39692</v>
      </c>
      <c r="B111" s="7"/>
      <c r="C111" s="3">
        <v>169.50637243027782</v>
      </c>
      <c r="D111" s="3">
        <v>156.77862569815434</v>
      </c>
      <c r="E111" s="6">
        <f t="shared" si="9"/>
        <v>118.70375449899227</v>
      </c>
      <c r="F111" s="6">
        <f t="shared" si="10"/>
        <v>106.5282946502455</v>
      </c>
      <c r="G111" s="10"/>
      <c r="H111" s="10"/>
    </row>
    <row r="112" spans="1:9" x14ac:dyDescent="0.3">
      <c r="A112" s="21">
        <v>39722</v>
      </c>
      <c r="B112" s="7"/>
      <c r="C112" s="3">
        <v>166.5613697099667</v>
      </c>
      <c r="D112" s="3">
        <v>156.00165462444443</v>
      </c>
      <c r="E112" s="6">
        <f t="shared" si="9"/>
        <v>116.64139616462069</v>
      </c>
      <c r="F112" s="6">
        <f t="shared" si="10"/>
        <v>106.00035659040915</v>
      </c>
      <c r="G112" s="10"/>
      <c r="H112" s="10"/>
    </row>
    <row r="113" spans="1:9" x14ac:dyDescent="0.3">
      <c r="A113" s="21">
        <v>39753</v>
      </c>
      <c r="B113" s="7"/>
      <c r="C113" s="3">
        <v>163.83937061483172</v>
      </c>
      <c r="D113" s="3">
        <v>153.43177699935842</v>
      </c>
      <c r="E113" s="6">
        <f t="shared" si="9"/>
        <v>114.7352052190957</v>
      </c>
      <c r="F113" s="6">
        <f t="shared" si="10"/>
        <v>104.254170338035</v>
      </c>
      <c r="G113" s="10"/>
      <c r="H113" s="10"/>
    </row>
    <row r="114" spans="1:9" x14ac:dyDescent="0.3">
      <c r="A114" s="21">
        <v>39783</v>
      </c>
      <c r="B114" s="7"/>
      <c r="C114" s="3">
        <v>161.0649699995929</v>
      </c>
      <c r="D114" s="3">
        <v>152.59480808643744</v>
      </c>
      <c r="E114" s="6">
        <f t="shared" si="9"/>
        <v>112.79231797072026</v>
      </c>
      <c r="F114" s="6">
        <f t="shared" si="10"/>
        <v>103.68546481091548</v>
      </c>
      <c r="G114" s="10"/>
      <c r="H114" s="10"/>
    </row>
    <row r="115" spans="1:9" x14ac:dyDescent="0.3">
      <c r="A115" s="21">
        <v>39814</v>
      </c>
      <c r="B115" s="7">
        <f>B103+1</f>
        <v>2009</v>
      </c>
      <c r="C115" s="3">
        <v>158.0852448565951</v>
      </c>
      <c r="D115" s="3">
        <v>151.28482829776283</v>
      </c>
      <c r="E115" s="6">
        <f t="shared" si="9"/>
        <v>110.70564384291205</v>
      </c>
      <c r="F115" s="6">
        <f t="shared" si="10"/>
        <v>102.79535678571521</v>
      </c>
      <c r="G115" s="10"/>
      <c r="H115" s="10"/>
      <c r="I115" s="24"/>
    </row>
    <row r="116" spans="1:9" x14ac:dyDescent="0.3">
      <c r="A116" s="21">
        <v>39845</v>
      </c>
      <c r="B116" s="7"/>
      <c r="C116" s="3">
        <v>155.92672373420558</v>
      </c>
      <c r="D116" s="3">
        <v>150.52457695890342</v>
      </c>
      <c r="E116" s="6">
        <f t="shared" si="9"/>
        <v>109.19405134217344</v>
      </c>
      <c r="F116" s="6">
        <f t="shared" si="10"/>
        <v>102.27877948907411</v>
      </c>
      <c r="G116" s="10"/>
      <c r="H116" s="10"/>
      <c r="I116" s="24"/>
    </row>
    <row r="117" spans="1:9" x14ac:dyDescent="0.3">
      <c r="A117" s="21">
        <v>39873</v>
      </c>
      <c r="B117" s="7"/>
      <c r="C117" s="3">
        <v>153.2539982401299</v>
      </c>
      <c r="D117" s="3">
        <v>148.30768369703046</v>
      </c>
      <c r="E117" s="6">
        <f t="shared" si="9"/>
        <v>107.32236624654404</v>
      </c>
      <c r="F117" s="6">
        <f t="shared" si="10"/>
        <v>100.77243984897784</v>
      </c>
      <c r="G117" s="10"/>
      <c r="H117" s="10"/>
      <c r="I117" s="24"/>
    </row>
    <row r="118" spans="1:9" x14ac:dyDescent="0.3">
      <c r="A118" s="21">
        <v>39904</v>
      </c>
      <c r="B118" s="7"/>
      <c r="C118" s="3">
        <v>151.73698983959761</v>
      </c>
      <c r="D118" s="3">
        <v>147.43432762401537</v>
      </c>
      <c r="E118" s="6">
        <f t="shared" si="9"/>
        <v>106.26001920809412</v>
      </c>
      <c r="F118" s="6">
        <f t="shared" si="10"/>
        <v>100.17900989214266</v>
      </c>
      <c r="G118" s="24">
        <f>'Expectations data'!D10</f>
        <v>1.905</v>
      </c>
      <c r="H118" s="24">
        <f>'Expectations data'!I10</f>
        <v>5.7</v>
      </c>
      <c r="I118" s="24"/>
    </row>
    <row r="119" spans="1:9" x14ac:dyDescent="0.3">
      <c r="A119" s="21">
        <v>39934</v>
      </c>
      <c r="B119" s="7"/>
      <c r="C119" s="3">
        <v>150.9629495004946</v>
      </c>
      <c r="D119" s="3">
        <v>147.80444729406975</v>
      </c>
      <c r="E119" s="6">
        <f t="shared" si="9"/>
        <v>105.71796587365094</v>
      </c>
      <c r="F119" s="6">
        <f t="shared" si="10"/>
        <v>100.43049964141062</v>
      </c>
      <c r="G119" s="24">
        <f>G118</f>
        <v>1.905</v>
      </c>
      <c r="H119" s="24">
        <f>H118</f>
        <v>5.7</v>
      </c>
    </row>
    <row r="120" spans="1:9" x14ac:dyDescent="0.3">
      <c r="A120" s="21">
        <v>39965</v>
      </c>
      <c r="B120" s="7"/>
      <c r="C120" s="3">
        <v>151.59801740054627</v>
      </c>
      <c r="D120" s="3">
        <v>149.46660980672601</v>
      </c>
      <c r="E120" s="6">
        <f t="shared" si="9"/>
        <v>106.16269808647043</v>
      </c>
      <c r="F120" s="6">
        <f t="shared" si="10"/>
        <v>101.55990957925347</v>
      </c>
      <c r="G120" s="24">
        <f t="shared" ref="G120:H122" si="12">G119</f>
        <v>1.905</v>
      </c>
      <c r="H120" s="24">
        <f t="shared" si="12"/>
        <v>5.7</v>
      </c>
    </row>
    <row r="121" spans="1:9" x14ac:dyDescent="0.3">
      <c r="A121" s="21">
        <v>39995</v>
      </c>
      <c r="B121" s="7"/>
      <c r="C121" s="3">
        <v>152.7548654347755</v>
      </c>
      <c r="D121" s="3">
        <v>149.98936519270634</v>
      </c>
      <c r="E121" s="6">
        <f t="shared" si="9"/>
        <v>106.97282813101654</v>
      </c>
      <c r="F121" s="6">
        <f t="shared" si="10"/>
        <v>101.91511258948354</v>
      </c>
      <c r="G121" s="24">
        <f t="shared" si="12"/>
        <v>1.905</v>
      </c>
      <c r="H121" s="24">
        <f t="shared" si="12"/>
        <v>5.7</v>
      </c>
    </row>
    <row r="122" spans="1:9" x14ac:dyDescent="0.3">
      <c r="A122" s="21">
        <v>40026</v>
      </c>
      <c r="B122" s="7"/>
      <c r="C122" s="3">
        <v>154.09881432629552</v>
      </c>
      <c r="D122" s="3">
        <v>151.00296694305106</v>
      </c>
      <c r="E122" s="6">
        <f t="shared" si="9"/>
        <v>107.91398318607976</v>
      </c>
      <c r="F122" s="6">
        <f t="shared" si="10"/>
        <v>102.60383699587432</v>
      </c>
      <c r="G122" s="29">
        <f t="shared" si="12"/>
        <v>1.905</v>
      </c>
      <c r="H122" s="29">
        <f t="shared" si="12"/>
        <v>5.7</v>
      </c>
    </row>
    <row r="123" spans="1:9" x14ac:dyDescent="0.3">
      <c r="A123" s="21">
        <v>40057</v>
      </c>
      <c r="B123" s="7"/>
      <c r="C123" s="3">
        <v>154.91932461217465</v>
      </c>
      <c r="D123" s="3">
        <v>151.4107522667654</v>
      </c>
      <c r="E123" s="6">
        <f t="shared" si="9"/>
        <v>108.48857899709539</v>
      </c>
      <c r="F123" s="6">
        <f t="shared" si="10"/>
        <v>102.88091988855335</v>
      </c>
      <c r="G123" s="10"/>
      <c r="H123" s="10"/>
    </row>
    <row r="124" spans="1:9" x14ac:dyDescent="0.3">
      <c r="A124" s="21">
        <v>40087</v>
      </c>
      <c r="B124" s="7"/>
      <c r="C124" s="3">
        <v>155.71941322804793</v>
      </c>
      <c r="D124" s="3">
        <v>151.75046153457384</v>
      </c>
      <c r="E124" s="6">
        <f t="shared" si="9"/>
        <v>109.0488737003233</v>
      </c>
      <c r="F124" s="6">
        <f t="shared" si="10"/>
        <v>103.11174630902596</v>
      </c>
      <c r="G124" s="10"/>
      <c r="H124" s="10"/>
    </row>
    <row r="125" spans="1:9" x14ac:dyDescent="0.3">
      <c r="A125" s="21">
        <v>40118</v>
      </c>
      <c r="B125" s="7"/>
      <c r="C125" s="3">
        <v>156.41869007012878</v>
      </c>
      <c r="D125" s="3">
        <v>152.676579314078</v>
      </c>
      <c r="E125" s="6">
        <f t="shared" si="9"/>
        <v>109.53857084503294</v>
      </c>
      <c r="F125" s="6">
        <f t="shared" si="10"/>
        <v>103.74102690934066</v>
      </c>
      <c r="G125" s="10"/>
      <c r="H125" s="10"/>
    </row>
    <row r="126" spans="1:9" x14ac:dyDescent="0.3">
      <c r="A126" s="21">
        <v>40148</v>
      </c>
      <c r="B126" s="7"/>
      <c r="C126" s="3">
        <v>157.32482342519117</v>
      </c>
      <c r="D126" s="3">
        <v>153.42421042851865</v>
      </c>
      <c r="E126" s="6">
        <f t="shared" si="9"/>
        <v>110.17312770434462</v>
      </c>
      <c r="F126" s="6">
        <f t="shared" si="10"/>
        <v>104.2490289873928</v>
      </c>
      <c r="G126" s="10"/>
      <c r="H126" s="10"/>
    </row>
    <row r="127" spans="1:9" x14ac:dyDescent="0.3">
      <c r="A127" s="21">
        <v>40179</v>
      </c>
      <c r="B127" s="7">
        <f>B115+1</f>
        <v>2010</v>
      </c>
      <c r="C127" s="3">
        <v>158.27452921206654</v>
      </c>
      <c r="D127" s="3">
        <v>153.56483294332781</v>
      </c>
      <c r="E127" s="6">
        <f t="shared" si="9"/>
        <v>110.83819793713423</v>
      </c>
      <c r="F127" s="6">
        <f t="shared" si="10"/>
        <v>104.34457949133007</v>
      </c>
      <c r="G127" s="10"/>
      <c r="H127" s="10"/>
      <c r="I127" s="24"/>
    </row>
    <row r="128" spans="1:9" x14ac:dyDescent="0.3">
      <c r="A128" s="21">
        <v>40210</v>
      </c>
      <c r="B128" s="7"/>
      <c r="C128" s="3">
        <v>158.55102495363622</v>
      </c>
      <c r="D128" s="3">
        <v>153.32138612787526</v>
      </c>
      <c r="E128" s="6">
        <f t="shared" si="9"/>
        <v>111.03182536338809</v>
      </c>
      <c r="F128" s="6">
        <f t="shared" si="10"/>
        <v>104.17916169937848</v>
      </c>
      <c r="G128" s="10"/>
      <c r="H128" s="10"/>
      <c r="I128" s="24"/>
    </row>
    <row r="129" spans="1:9" x14ac:dyDescent="0.3">
      <c r="A129" s="21">
        <v>40238</v>
      </c>
      <c r="B129" s="7"/>
      <c r="C129" s="3">
        <v>158.24752065469738</v>
      </c>
      <c r="D129" s="3">
        <v>154.19821867158797</v>
      </c>
      <c r="E129" s="6">
        <f t="shared" si="9"/>
        <v>110.81928409267307</v>
      </c>
      <c r="F129" s="6">
        <f t="shared" si="10"/>
        <v>104.77495385637437</v>
      </c>
      <c r="G129" s="10"/>
      <c r="H129" s="10"/>
      <c r="I129" s="24"/>
    </row>
    <row r="130" spans="1:9" x14ac:dyDescent="0.3">
      <c r="A130" s="21">
        <v>40269</v>
      </c>
      <c r="B130" s="7"/>
      <c r="C130" s="3">
        <v>158.83728508909897</v>
      </c>
      <c r="D130" s="3">
        <v>154.61779249284493</v>
      </c>
      <c r="E130" s="6">
        <f t="shared" si="9"/>
        <v>111.23229070493032</v>
      </c>
      <c r="F130" s="6">
        <f t="shared" si="10"/>
        <v>105.06004682398617</v>
      </c>
      <c r="G130" s="24">
        <f>'Expectations data'!D11</f>
        <v>2.2451612903225806</v>
      </c>
      <c r="H130" s="24">
        <f>'Expectations data'!I11</f>
        <v>4.587037037037037</v>
      </c>
      <c r="I130" s="24"/>
    </row>
    <row r="131" spans="1:9" x14ac:dyDescent="0.3">
      <c r="A131" s="21">
        <v>40299</v>
      </c>
      <c r="B131" s="7"/>
      <c r="C131" s="3">
        <v>159.07582347749849</v>
      </c>
      <c r="D131" s="3">
        <v>154.98555393474675</v>
      </c>
      <c r="E131" s="6">
        <f t="shared" si="9"/>
        <v>111.39933694566567</v>
      </c>
      <c r="F131" s="6">
        <f t="shared" si="10"/>
        <v>105.30993419906333</v>
      </c>
      <c r="G131" s="24">
        <f>G130</f>
        <v>2.2451612903225806</v>
      </c>
      <c r="H131" s="24">
        <f>H130</f>
        <v>4.587037037037037</v>
      </c>
    </row>
    <row r="132" spans="1:9" x14ac:dyDescent="0.3">
      <c r="A132" s="21">
        <v>40330</v>
      </c>
      <c r="B132" s="7"/>
      <c r="C132" s="3">
        <v>158.9811218242379</v>
      </c>
      <c r="D132" s="3">
        <v>154.30698867275916</v>
      </c>
      <c r="E132" s="6">
        <f t="shared" si="9"/>
        <v>111.33301824839121</v>
      </c>
      <c r="F132" s="6">
        <f t="shared" si="10"/>
        <v>104.84886114241078</v>
      </c>
      <c r="G132" s="24">
        <f t="shared" ref="G132:H134" si="13">G131</f>
        <v>2.2451612903225806</v>
      </c>
      <c r="H132" s="24">
        <f t="shared" si="13"/>
        <v>4.587037037037037</v>
      </c>
    </row>
    <row r="133" spans="1:9" x14ac:dyDescent="0.3">
      <c r="A133" s="21">
        <v>40360</v>
      </c>
      <c r="B133" s="7"/>
      <c r="C133" s="3">
        <v>158.55647167227448</v>
      </c>
      <c r="D133" s="3">
        <v>153.85226784420277</v>
      </c>
      <c r="E133" s="6">
        <f t="shared" si="9"/>
        <v>111.03563965038387</v>
      </c>
      <c r="F133" s="6">
        <f t="shared" si="10"/>
        <v>104.53988640690493</v>
      </c>
      <c r="G133" s="24">
        <f t="shared" si="13"/>
        <v>2.2451612903225806</v>
      </c>
      <c r="H133" s="24">
        <f t="shared" si="13"/>
        <v>4.587037037037037</v>
      </c>
    </row>
    <row r="134" spans="1:9" x14ac:dyDescent="0.3">
      <c r="A134" s="21">
        <v>40391</v>
      </c>
      <c r="B134" s="7"/>
      <c r="C134" s="3">
        <v>157.64945813881346</v>
      </c>
      <c r="D134" s="3">
        <v>153.09764733515178</v>
      </c>
      <c r="E134" s="6">
        <f t="shared" si="9"/>
        <v>110.40046641023027</v>
      </c>
      <c r="F134" s="6">
        <f t="shared" si="10"/>
        <v>104.02713515921845</v>
      </c>
      <c r="G134" s="29">
        <f t="shared" si="13"/>
        <v>2.2451612903225806</v>
      </c>
      <c r="H134" s="29">
        <f t="shared" si="13"/>
        <v>4.587037037037037</v>
      </c>
    </row>
    <row r="135" spans="1:9" x14ac:dyDescent="0.3">
      <c r="A135" s="21">
        <v>40422</v>
      </c>
      <c r="B135" s="7"/>
      <c r="C135" s="3">
        <v>156.91839825615813</v>
      </c>
      <c r="D135" s="3">
        <v>151.99089245387444</v>
      </c>
      <c r="E135" s="6">
        <f t="shared" si="9"/>
        <v>109.88851189435817</v>
      </c>
      <c r="F135" s="6">
        <f t="shared" si="10"/>
        <v>103.27511485304926</v>
      </c>
      <c r="G135" s="10"/>
      <c r="H135" s="10"/>
    </row>
    <row r="136" spans="1:9" x14ac:dyDescent="0.3">
      <c r="A136" s="21">
        <v>40452</v>
      </c>
      <c r="B136" s="7"/>
      <c r="C136" s="3">
        <v>155.9833832616745</v>
      </c>
      <c r="D136" s="3">
        <v>151.60625192847323</v>
      </c>
      <c r="E136" s="6">
        <f t="shared" si="9"/>
        <v>109.23372948844174</v>
      </c>
      <c r="F136" s="6">
        <f t="shared" si="10"/>
        <v>103.01375844019707</v>
      </c>
      <c r="G136" s="10"/>
      <c r="H136" s="10"/>
    </row>
    <row r="137" spans="1:9" x14ac:dyDescent="0.3">
      <c r="A137" s="21">
        <v>40483</v>
      </c>
      <c r="B137" s="7"/>
      <c r="C137" s="3">
        <v>155.80603435256398</v>
      </c>
      <c r="D137" s="3">
        <v>151.67099599391457</v>
      </c>
      <c r="E137" s="6">
        <f t="shared" si="9"/>
        <v>109.10953367759471</v>
      </c>
      <c r="F137" s="6">
        <f t="shared" si="10"/>
        <v>103.05775088399784</v>
      </c>
      <c r="G137" s="10"/>
      <c r="H137" s="10"/>
    </row>
    <row r="138" spans="1:9" x14ac:dyDescent="0.3">
      <c r="A138" s="21">
        <v>40513</v>
      </c>
      <c r="B138" s="7"/>
      <c r="C138" s="3">
        <v>155.45928870693223</v>
      </c>
      <c r="D138" s="3">
        <v>152.30349308659365</v>
      </c>
      <c r="E138" s="6">
        <f t="shared" si="9"/>
        <v>108.86671088926801</v>
      </c>
      <c r="F138" s="6">
        <f t="shared" si="10"/>
        <v>103.48752143693065</v>
      </c>
      <c r="G138" s="10"/>
      <c r="H138" s="10"/>
    </row>
    <row r="139" spans="1:9" x14ac:dyDescent="0.3">
      <c r="A139" s="21">
        <v>40544</v>
      </c>
      <c r="B139" s="7">
        <f>B127+1</f>
        <v>2011</v>
      </c>
      <c r="C139" s="3">
        <v>155.03890368925974</v>
      </c>
      <c r="D139" s="3">
        <v>152.80012069102429</v>
      </c>
      <c r="E139" s="6">
        <f t="shared" ref="E139:E154" si="14">(C139/C$43)*100</f>
        <v>108.57231912559919</v>
      </c>
      <c r="F139" s="6">
        <f t="shared" ref="F139:F154" si="15">(D139/D$43)*100</f>
        <v>103.82497108314767</v>
      </c>
      <c r="G139" s="10"/>
      <c r="H139" s="10"/>
      <c r="I139" s="24"/>
    </row>
    <row r="140" spans="1:9" x14ac:dyDescent="0.3">
      <c r="A140" s="21">
        <v>40575</v>
      </c>
      <c r="B140" s="7"/>
      <c r="C140" s="3">
        <v>154.30815738386499</v>
      </c>
      <c r="D140" s="3">
        <v>151.83736133764938</v>
      </c>
      <c r="E140" s="6">
        <f t="shared" si="14"/>
        <v>108.06058420500024</v>
      </c>
      <c r="F140" s="6">
        <f t="shared" si="15"/>
        <v>103.1707931834698</v>
      </c>
      <c r="G140" s="10"/>
      <c r="H140" s="10"/>
      <c r="I140" s="24"/>
    </row>
    <row r="141" spans="1:9" x14ac:dyDescent="0.3">
      <c r="A141" s="21">
        <v>40603</v>
      </c>
      <c r="B141" s="7"/>
      <c r="C141" s="3">
        <v>152.8857498023396</v>
      </c>
      <c r="D141" s="3">
        <v>149.99902206746651</v>
      </c>
      <c r="E141" s="6">
        <f t="shared" si="14"/>
        <v>107.06448525052382</v>
      </c>
      <c r="F141" s="6">
        <f t="shared" si="15"/>
        <v>101.92167426455416</v>
      </c>
      <c r="G141" s="10"/>
      <c r="H141" s="10"/>
      <c r="I141" s="24"/>
    </row>
    <row r="142" spans="1:9" x14ac:dyDescent="0.3">
      <c r="A142" s="21">
        <v>40634</v>
      </c>
      <c r="B142" s="7"/>
      <c r="C142" s="3">
        <v>153.08491147634979</v>
      </c>
      <c r="D142" s="3">
        <v>147.87753982989918</v>
      </c>
      <c r="E142" s="6">
        <f t="shared" si="14"/>
        <v>107.2039563401257</v>
      </c>
      <c r="F142" s="6">
        <f t="shared" si="15"/>
        <v>100.48016472272448</v>
      </c>
      <c r="G142" s="24">
        <f>'Expectations data'!D12</f>
        <v>1.9242424242424243</v>
      </c>
      <c r="H142" s="24">
        <f>'Expectations data'!I12</f>
        <v>3.8445000000000005</v>
      </c>
      <c r="I142" s="24"/>
    </row>
    <row r="143" spans="1:9" x14ac:dyDescent="0.3">
      <c r="A143" s="21">
        <v>40664</v>
      </c>
      <c r="B143" s="7"/>
      <c r="C143" s="3">
        <v>152.78949247708161</v>
      </c>
      <c r="D143" s="3">
        <v>149.80053972430227</v>
      </c>
      <c r="E143" s="6">
        <f t="shared" si="14"/>
        <v>106.99707713044941</v>
      </c>
      <c r="F143" s="6">
        <f t="shared" si="15"/>
        <v>101.7868090337785</v>
      </c>
      <c r="G143" s="24">
        <f>G142</f>
        <v>1.9242424242424243</v>
      </c>
      <c r="H143" s="24">
        <f>H142</f>
        <v>3.8445000000000005</v>
      </c>
    </row>
    <row r="144" spans="1:9" x14ac:dyDescent="0.3">
      <c r="A144" s="21">
        <v>40695</v>
      </c>
      <c r="B144" s="7"/>
      <c r="C144" s="3">
        <v>152.59573474958543</v>
      </c>
      <c r="D144" s="3">
        <v>150.94025175437665</v>
      </c>
      <c r="E144" s="6">
        <f t="shared" si="14"/>
        <v>106.86139037491785</v>
      </c>
      <c r="F144" s="6">
        <f t="shared" si="15"/>
        <v>102.56122313784104</v>
      </c>
      <c r="G144" s="24">
        <f t="shared" ref="G144:H146" si="16">G143</f>
        <v>1.9242424242424243</v>
      </c>
      <c r="H144" s="24">
        <f t="shared" si="16"/>
        <v>3.8445000000000005</v>
      </c>
    </row>
    <row r="145" spans="1:9" x14ac:dyDescent="0.3">
      <c r="A145" s="21">
        <v>40725</v>
      </c>
      <c r="B145" s="7"/>
      <c r="C145" s="3">
        <v>152.54043148671937</v>
      </c>
      <c r="D145" s="3">
        <v>150.774803218014</v>
      </c>
      <c r="E145" s="6">
        <f t="shared" si="14"/>
        <v>106.82266200828406</v>
      </c>
      <c r="F145" s="6">
        <f t="shared" si="15"/>
        <v>102.44880379271282</v>
      </c>
      <c r="G145" s="24">
        <f t="shared" si="16"/>
        <v>1.9242424242424243</v>
      </c>
      <c r="H145" s="24">
        <f t="shared" si="16"/>
        <v>3.8445000000000005</v>
      </c>
    </row>
    <row r="146" spans="1:9" x14ac:dyDescent="0.3">
      <c r="A146" s="21">
        <v>40756</v>
      </c>
      <c r="B146" s="7"/>
      <c r="C146" s="3">
        <v>152.20997719469725</v>
      </c>
      <c r="D146" s="3">
        <v>150.40300395364207</v>
      </c>
      <c r="E146" s="6">
        <f t="shared" si="14"/>
        <v>106.59124790513894</v>
      </c>
      <c r="F146" s="6">
        <f t="shared" si="15"/>
        <v>102.19617278890485</v>
      </c>
      <c r="G146" s="29">
        <f t="shared" si="16"/>
        <v>1.9242424242424243</v>
      </c>
      <c r="H146" s="29">
        <f t="shared" si="16"/>
        <v>3.8445000000000005</v>
      </c>
    </row>
    <row r="147" spans="1:9" x14ac:dyDescent="0.3">
      <c r="A147" s="21">
        <v>40787</v>
      </c>
      <c r="B147" s="7"/>
      <c r="C147" s="3">
        <v>151.70228650583473</v>
      </c>
      <c r="D147" s="3">
        <v>150.2286126092138</v>
      </c>
      <c r="E147" s="6">
        <f t="shared" si="14"/>
        <v>106.23571678245536</v>
      </c>
      <c r="F147" s="6">
        <f t="shared" si="15"/>
        <v>102.07767696435619</v>
      </c>
      <c r="G147" s="10"/>
      <c r="H147" s="10"/>
    </row>
    <row r="148" spans="1:9" x14ac:dyDescent="0.3">
      <c r="A148" s="21">
        <v>40817</v>
      </c>
      <c r="B148" s="7"/>
      <c r="C148" s="3">
        <v>150.8702178249363</v>
      </c>
      <c r="D148" s="3">
        <v>150.22936301557488</v>
      </c>
      <c r="E148" s="6">
        <f t="shared" si="14"/>
        <v>105.65302673365325</v>
      </c>
      <c r="F148" s="6">
        <f t="shared" si="15"/>
        <v>102.0781868521651</v>
      </c>
      <c r="G148" s="10"/>
      <c r="H148" s="10"/>
    </row>
    <row r="149" spans="1:9" x14ac:dyDescent="0.3">
      <c r="A149" s="21">
        <v>40848</v>
      </c>
      <c r="B149" s="7"/>
      <c r="C149" s="3">
        <v>150.01651736104839</v>
      </c>
      <c r="D149" s="3">
        <v>149.43882848463767</v>
      </c>
      <c r="E149" s="6">
        <f t="shared" si="14"/>
        <v>105.05518814606438</v>
      </c>
      <c r="F149" s="6">
        <f t="shared" si="15"/>
        <v>101.54103266378097</v>
      </c>
      <c r="G149" s="10"/>
      <c r="H149" s="10"/>
    </row>
    <row r="150" spans="1:9" x14ac:dyDescent="0.3">
      <c r="A150" s="21">
        <v>40878</v>
      </c>
      <c r="B150" s="7"/>
      <c r="C150" s="3">
        <v>149.26249786870324</v>
      </c>
      <c r="D150" s="3">
        <v>148.46586154504169</v>
      </c>
      <c r="E150" s="6">
        <f t="shared" si="14"/>
        <v>104.52715522657276</v>
      </c>
      <c r="F150" s="6">
        <f t="shared" si="15"/>
        <v>100.87991889036529</v>
      </c>
      <c r="G150" s="10"/>
      <c r="H150" s="10"/>
    </row>
    <row r="151" spans="1:9" x14ac:dyDescent="0.3">
      <c r="A151" s="21">
        <v>40909</v>
      </c>
      <c r="B151" s="7">
        <f>B139+1</f>
        <v>2012</v>
      </c>
      <c r="C151" s="3">
        <v>148.87396520920439</v>
      </c>
      <c r="D151" s="3">
        <v>148.55188475317922</v>
      </c>
      <c r="E151" s="6">
        <f t="shared" si="14"/>
        <v>104.25506937654396</v>
      </c>
      <c r="F151" s="6">
        <f t="shared" si="15"/>
        <v>100.93837013410104</v>
      </c>
      <c r="G151" s="10"/>
      <c r="H151" s="10"/>
      <c r="I151" s="24"/>
    </row>
    <row r="152" spans="1:9" x14ac:dyDescent="0.3">
      <c r="A152" s="21">
        <v>40940</v>
      </c>
      <c r="B152" s="7"/>
      <c r="C152" s="3">
        <v>148.53828002126465</v>
      </c>
      <c r="D152" s="3">
        <v>148.21785506550239</v>
      </c>
      <c r="E152" s="6">
        <f t="shared" si="14"/>
        <v>104.01999212507049</v>
      </c>
      <c r="F152" s="6">
        <f t="shared" si="15"/>
        <v>100.71140288756273</v>
      </c>
      <c r="G152" s="10"/>
      <c r="H152" s="10"/>
      <c r="I152" s="24"/>
    </row>
    <row r="153" spans="1:9" x14ac:dyDescent="0.3">
      <c r="A153" s="21">
        <v>40969</v>
      </c>
      <c r="B153" s="7"/>
      <c r="C153" s="3">
        <v>148.1806847419937</v>
      </c>
      <c r="D153" s="3">
        <v>148.26253795351491</v>
      </c>
      <c r="E153" s="6">
        <f t="shared" si="14"/>
        <v>103.76957143803682</v>
      </c>
      <c r="F153" s="6">
        <f t="shared" si="15"/>
        <v>100.74176411721905</v>
      </c>
      <c r="G153" s="10"/>
      <c r="H153" s="10"/>
      <c r="I153" s="24"/>
    </row>
    <row r="154" spans="1:9" x14ac:dyDescent="0.3">
      <c r="A154" s="21">
        <v>41000</v>
      </c>
      <c r="C154" s="3">
        <v>149.38120536386495</v>
      </c>
      <c r="D154" s="3">
        <v>147.61863583803597</v>
      </c>
      <c r="E154" s="6">
        <f t="shared" si="14"/>
        <v>104.61028499426727</v>
      </c>
      <c r="F154" s="6">
        <f t="shared" si="15"/>
        <v>100.30424405363767</v>
      </c>
      <c r="G154" s="24">
        <f>'Expectations data'!D13</f>
        <v>2.2371794871794872</v>
      </c>
      <c r="H154" s="24">
        <f>'Expectations data'!I13</f>
        <v>2.9547945205479449</v>
      </c>
      <c r="I154" s="24"/>
    </row>
    <row r="155" spans="1:9" x14ac:dyDescent="0.3">
      <c r="A155" s="21">
        <v>41030</v>
      </c>
      <c r="C155" s="3">
        <v>150.92170302257816</v>
      </c>
      <c r="D155" s="3">
        <v>149.29370175942134</v>
      </c>
      <c r="E155" s="6">
        <f t="shared" ref="E155:E156" si="17">(C155/C$43)*100</f>
        <v>105.68908134430643</v>
      </c>
      <c r="F155" s="6">
        <f t="shared" ref="F155:F156" si="18">(D155/D$43)*100</f>
        <v>101.44242162878416</v>
      </c>
      <c r="G155" s="24">
        <f>G154</f>
        <v>2.2371794871794872</v>
      </c>
      <c r="H155" s="24">
        <f>H154</f>
        <v>2.9547945205479449</v>
      </c>
    </row>
    <row r="156" spans="1:9" x14ac:dyDescent="0.3">
      <c r="A156" s="21">
        <v>41061</v>
      </c>
      <c r="C156" s="3">
        <v>152.44819379618392</v>
      </c>
      <c r="D156" s="3">
        <v>150.88802817746682</v>
      </c>
      <c r="E156" s="6">
        <f t="shared" si="17"/>
        <v>106.75806880145711</v>
      </c>
      <c r="F156" s="6">
        <f t="shared" si="18"/>
        <v>102.52573814386329</v>
      </c>
      <c r="G156" s="24">
        <f t="shared" ref="G156:H158" si="19">G155</f>
        <v>2.2371794871794872</v>
      </c>
      <c r="H156" s="24">
        <f t="shared" si="19"/>
        <v>2.9547945205479449</v>
      </c>
    </row>
    <row r="157" spans="1:9" x14ac:dyDescent="0.3">
      <c r="A157" s="21">
        <v>41091</v>
      </c>
      <c r="C157" s="3">
        <v>153.36217351137657</v>
      </c>
      <c r="D157" s="3">
        <v>152.24814834171897</v>
      </c>
      <c r="E157" s="6">
        <f t="shared" ref="E157:E182" si="20">(C157/C$43)*100</f>
        <v>107.39812039464374</v>
      </c>
      <c r="F157" s="6">
        <f t="shared" ref="F157:F182" si="21">(D157/D$43)*100</f>
        <v>103.44991566469545</v>
      </c>
      <c r="G157" s="24">
        <f t="shared" si="19"/>
        <v>2.2371794871794872</v>
      </c>
      <c r="H157" s="24">
        <f t="shared" si="19"/>
        <v>2.9547945205479449</v>
      </c>
    </row>
    <row r="158" spans="1:9" x14ac:dyDescent="0.3">
      <c r="A158" s="21">
        <v>41122</v>
      </c>
      <c r="B158" s="7"/>
      <c r="C158" s="3">
        <v>154.29367926459</v>
      </c>
      <c r="D158" s="3">
        <v>153.2332785337382</v>
      </c>
      <c r="E158" s="6">
        <f t="shared" si="20"/>
        <v>108.05044531115581</v>
      </c>
      <c r="F158" s="6">
        <f t="shared" si="21"/>
        <v>104.11929415233654</v>
      </c>
      <c r="G158" s="29">
        <f t="shared" si="19"/>
        <v>2.2371794871794872</v>
      </c>
      <c r="H158" s="29">
        <f t="shared" si="19"/>
        <v>2.9547945205479449</v>
      </c>
    </row>
    <row r="159" spans="1:9" ht="14.25" customHeight="1" x14ac:dyDescent="0.3">
      <c r="A159" s="21">
        <v>41153</v>
      </c>
      <c r="B159" s="7"/>
      <c r="C159" s="3">
        <v>155.17419808060964</v>
      </c>
      <c r="D159" s="3">
        <v>153.2229239821913</v>
      </c>
      <c r="E159" s="6">
        <f t="shared" si="20"/>
        <v>108.66706454422643</v>
      </c>
      <c r="F159" s="6">
        <f t="shared" si="21"/>
        <v>104.11225841826726</v>
      </c>
      <c r="G159" s="10"/>
      <c r="H159" s="10"/>
    </row>
    <row r="160" spans="1:9" x14ac:dyDescent="0.3">
      <c r="A160" s="21">
        <v>41183</v>
      </c>
      <c r="B160" s="7"/>
      <c r="C160" s="3">
        <v>156.15077148636536</v>
      </c>
      <c r="D160" s="3">
        <v>152.81860408749986</v>
      </c>
      <c r="E160" s="6">
        <f t="shared" si="20"/>
        <v>109.350949923549</v>
      </c>
      <c r="F160" s="6">
        <f t="shared" si="21"/>
        <v>103.83753022312685</v>
      </c>
      <c r="G160" s="10"/>
      <c r="H160" s="10"/>
    </row>
    <row r="161" spans="1:9" x14ac:dyDescent="0.3">
      <c r="A161" s="21">
        <v>41214</v>
      </c>
      <c r="B161" s="7"/>
      <c r="C161" s="3">
        <v>157.08018929667918</v>
      </c>
      <c r="D161" s="3">
        <v>152.87733062359808</v>
      </c>
      <c r="E161" s="6">
        <f t="shared" si="20"/>
        <v>110.00181267284097</v>
      </c>
      <c r="F161" s="6">
        <f t="shared" si="21"/>
        <v>103.8774338624999</v>
      </c>
      <c r="G161" s="10"/>
      <c r="H161" s="10"/>
    </row>
    <row r="162" spans="1:9" x14ac:dyDescent="0.3">
      <c r="A162" s="21">
        <v>41244</v>
      </c>
      <c r="B162" s="7"/>
      <c r="C162" s="3">
        <v>158.48898689902899</v>
      </c>
      <c r="D162" s="3">
        <v>153.86234778447115</v>
      </c>
      <c r="E162" s="6">
        <f t="shared" si="20"/>
        <v>110.98838068400461</v>
      </c>
      <c r="F162" s="6">
        <f t="shared" si="21"/>
        <v>104.54673554748253</v>
      </c>
      <c r="G162" s="10"/>
      <c r="H162" s="10"/>
    </row>
    <row r="163" spans="1:9" x14ac:dyDescent="0.3">
      <c r="A163" s="21">
        <v>41275</v>
      </c>
      <c r="B163" s="7">
        <v>2013</v>
      </c>
      <c r="C163" s="3">
        <v>159.68411628570939</v>
      </c>
      <c r="D163" s="3">
        <v>154.57935925568421</v>
      </c>
      <c r="E163" s="6">
        <f t="shared" si="20"/>
        <v>111.8253188077875</v>
      </c>
      <c r="F163" s="6">
        <f t="shared" si="21"/>
        <v>105.03393212120456</v>
      </c>
      <c r="G163" s="10"/>
      <c r="H163" s="10"/>
      <c r="I163" s="24"/>
    </row>
    <row r="164" spans="1:9" x14ac:dyDescent="0.3">
      <c r="A164" s="21">
        <v>41306</v>
      </c>
      <c r="B164" s="7"/>
      <c r="C164" s="3">
        <v>161.06453125609551</v>
      </c>
      <c r="D164" s="3">
        <v>155.86681673357705</v>
      </c>
      <c r="E164" s="6">
        <f t="shared" si="20"/>
        <v>112.79201072268201</v>
      </c>
      <c r="F164" s="6">
        <f t="shared" si="21"/>
        <v>105.90873663581158</v>
      </c>
      <c r="G164" s="10"/>
      <c r="H164" s="10"/>
      <c r="I164" s="24"/>
    </row>
    <row r="165" spans="1:9" x14ac:dyDescent="0.3">
      <c r="A165" s="21">
        <v>41334</v>
      </c>
      <c r="B165" s="7"/>
      <c r="C165" s="3">
        <v>162.66334438800439</v>
      </c>
      <c r="D165" s="3">
        <v>157.65537713155754</v>
      </c>
      <c r="E165" s="6">
        <f t="shared" si="20"/>
        <v>113.91164486256038</v>
      </c>
      <c r="F165" s="6">
        <f t="shared" si="21"/>
        <v>107.12403169422508</v>
      </c>
      <c r="G165" s="10"/>
      <c r="H165" s="10"/>
      <c r="I165" s="24"/>
    </row>
    <row r="166" spans="1:9" x14ac:dyDescent="0.3">
      <c r="A166" s="21">
        <v>41365</v>
      </c>
      <c r="B166" s="7"/>
      <c r="C166" s="3">
        <v>165.88124644893841</v>
      </c>
      <c r="D166" s="3">
        <v>159.17315900122867</v>
      </c>
      <c r="E166" s="6">
        <f t="shared" si="20"/>
        <v>116.16511209666116</v>
      </c>
      <c r="F166" s="6">
        <f t="shared" si="21"/>
        <v>108.1553375467105</v>
      </c>
      <c r="G166" s="24">
        <f>'Expectations data'!D14</f>
        <v>4.4210144927536232</v>
      </c>
      <c r="H166" s="24">
        <f>'Expectations data'!I14</f>
        <v>3.1154929577464787</v>
      </c>
      <c r="I166" s="24"/>
    </row>
    <row r="167" spans="1:9" x14ac:dyDescent="0.3">
      <c r="A167" s="21">
        <v>41395</v>
      </c>
      <c r="B167" s="7"/>
      <c r="C167" s="3">
        <v>168.21093878612575</v>
      </c>
      <c r="D167" s="3">
        <v>160.17359554877387</v>
      </c>
      <c r="E167" s="6">
        <f t="shared" si="20"/>
        <v>117.7965742257054</v>
      </c>
      <c r="F167" s="6">
        <f t="shared" si="21"/>
        <v>108.83511643137145</v>
      </c>
      <c r="G167" s="24">
        <f>G166</f>
        <v>4.4210144927536232</v>
      </c>
      <c r="H167" s="24">
        <f>H166</f>
        <v>3.1154929577464787</v>
      </c>
    </row>
    <row r="168" spans="1:9" x14ac:dyDescent="0.3">
      <c r="A168" s="21">
        <v>41426</v>
      </c>
      <c r="B168" s="7"/>
      <c r="C168" s="3">
        <v>170.22978480894099</v>
      </c>
      <c r="D168" s="3">
        <v>161.0632827580834</v>
      </c>
      <c r="E168" s="6">
        <f t="shared" si="20"/>
        <v>119.21035353811502</v>
      </c>
      <c r="F168" s="6">
        <f t="shared" si="21"/>
        <v>109.43964310557736</v>
      </c>
      <c r="G168" s="24">
        <f t="shared" ref="G168:H170" si="22">G167</f>
        <v>4.4210144927536232</v>
      </c>
      <c r="H168" s="24">
        <f t="shared" si="22"/>
        <v>3.1154929577464787</v>
      </c>
    </row>
    <row r="169" spans="1:9" x14ac:dyDescent="0.3">
      <c r="A169" s="21">
        <v>41456</v>
      </c>
      <c r="B169" s="7"/>
      <c r="C169" s="3">
        <v>172.21142182935242</v>
      </c>
      <c r="D169" s="3">
        <v>162.08289218773652</v>
      </c>
      <c r="E169" s="6">
        <f t="shared" si="20"/>
        <v>120.59807572816889</v>
      </c>
      <c r="F169" s="6">
        <f t="shared" si="21"/>
        <v>110.13244962347208</v>
      </c>
      <c r="G169" s="24">
        <f t="shared" si="22"/>
        <v>4.4210144927536232</v>
      </c>
      <c r="H169" s="24">
        <f t="shared" si="22"/>
        <v>3.1154929577464787</v>
      </c>
    </row>
    <row r="170" spans="1:9" x14ac:dyDescent="0.3">
      <c r="A170" s="21">
        <v>41487</v>
      </c>
      <c r="B170" s="7"/>
      <c r="C170" s="3">
        <v>174.28396443696391</v>
      </c>
      <c r="D170" s="3">
        <v>163.31570960245105</v>
      </c>
      <c r="E170" s="6">
        <f t="shared" si="20"/>
        <v>122.04945826532874</v>
      </c>
      <c r="F170" s="6">
        <f t="shared" si="21"/>
        <v>110.97012718455437</v>
      </c>
      <c r="G170" s="29">
        <f t="shared" si="22"/>
        <v>4.4210144927536232</v>
      </c>
      <c r="H170" s="29">
        <f t="shared" si="22"/>
        <v>3.1154929577464787</v>
      </c>
    </row>
    <row r="171" spans="1:9" x14ac:dyDescent="0.3">
      <c r="A171" s="21">
        <v>41518</v>
      </c>
      <c r="B171" s="7"/>
      <c r="C171" s="3">
        <v>176.13455658420568</v>
      </c>
      <c r="D171" s="3">
        <v>165.00502259606714</v>
      </c>
      <c r="E171" s="6">
        <f t="shared" si="20"/>
        <v>123.34541093527515</v>
      </c>
      <c r="F171" s="6">
        <f t="shared" si="21"/>
        <v>112.11798539251505</v>
      </c>
      <c r="G171" s="10"/>
      <c r="H171" s="10"/>
    </row>
    <row r="172" spans="1:9" x14ac:dyDescent="0.3">
      <c r="A172" s="21">
        <v>41548</v>
      </c>
      <c r="B172" s="7"/>
      <c r="C172" s="3">
        <v>177.74417648939706</v>
      </c>
      <c r="D172" s="3">
        <v>166.15535538949479</v>
      </c>
      <c r="E172" s="6">
        <f t="shared" si="20"/>
        <v>124.47261295914667</v>
      </c>
      <c r="F172" s="6">
        <f t="shared" si="21"/>
        <v>112.89961611684627</v>
      </c>
      <c r="G172" s="10"/>
      <c r="H172" s="10"/>
    </row>
    <row r="173" spans="1:9" x14ac:dyDescent="0.3">
      <c r="A173" s="21">
        <v>41579</v>
      </c>
      <c r="B173" s="7"/>
      <c r="C173" s="3">
        <v>179.08771524421454</v>
      </c>
      <c r="D173" s="3">
        <v>167.93172888608427</v>
      </c>
      <c r="E173" s="6">
        <f t="shared" si="20"/>
        <v>125.4134807992471</v>
      </c>
      <c r="F173" s="6">
        <f t="shared" si="21"/>
        <v>114.10663039198032</v>
      </c>
      <c r="G173" s="10"/>
      <c r="H173" s="10"/>
    </row>
    <row r="174" spans="1:9" x14ac:dyDescent="0.3">
      <c r="A174" s="21">
        <v>41609</v>
      </c>
      <c r="B174" s="7"/>
      <c r="C174" s="3">
        <v>180.06451515236606</v>
      </c>
      <c r="D174" s="3">
        <v>168.75628122627541</v>
      </c>
      <c r="E174" s="6">
        <f t="shared" si="20"/>
        <v>126.09752479611542</v>
      </c>
      <c r="F174" s="6">
        <f t="shared" si="21"/>
        <v>114.66689907822041</v>
      </c>
      <c r="G174" s="10"/>
      <c r="H174" s="10"/>
    </row>
    <row r="175" spans="1:9" x14ac:dyDescent="0.3">
      <c r="A175" s="21">
        <v>41640</v>
      </c>
      <c r="B175" s="7">
        <v>2014</v>
      </c>
      <c r="C175" s="3">
        <v>181.15882904808521</v>
      </c>
      <c r="D175" s="3">
        <v>168.68343165063166</v>
      </c>
      <c r="E175" s="6">
        <f t="shared" si="20"/>
        <v>126.8638627582809</v>
      </c>
      <c r="F175" s="6">
        <f t="shared" si="21"/>
        <v>114.61739908404223</v>
      </c>
      <c r="G175" s="10"/>
      <c r="H175" s="10"/>
      <c r="I175" s="24"/>
    </row>
    <row r="176" spans="1:9" x14ac:dyDescent="0.3">
      <c r="A176" s="21">
        <v>41671</v>
      </c>
      <c r="B176" s="7"/>
      <c r="C176" s="3">
        <v>181.83855575984643</v>
      </c>
      <c r="D176" s="3">
        <v>168.88072526064849</v>
      </c>
      <c r="E176" s="6">
        <f t="shared" si="20"/>
        <v>127.3398691264338</v>
      </c>
      <c r="F176" s="6">
        <f t="shared" si="21"/>
        <v>114.7514565917343</v>
      </c>
      <c r="G176" s="10"/>
      <c r="H176" s="10"/>
      <c r="I176" s="24"/>
    </row>
    <row r="177" spans="1:9" x14ac:dyDescent="0.3">
      <c r="A177" s="21">
        <v>41699</v>
      </c>
      <c r="B177" s="7"/>
      <c r="C177" s="3">
        <v>182.64580722177101</v>
      </c>
      <c r="D177" s="3">
        <v>169.88630957830679</v>
      </c>
      <c r="E177" s="6">
        <f t="shared" si="20"/>
        <v>127.90517990491006</v>
      </c>
      <c r="F177" s="6">
        <f t="shared" si="21"/>
        <v>115.43473329485718</v>
      </c>
      <c r="G177" s="10"/>
      <c r="H177" s="10"/>
      <c r="I177" s="24"/>
    </row>
    <row r="178" spans="1:9" x14ac:dyDescent="0.3">
      <c r="A178" s="21">
        <v>41730</v>
      </c>
      <c r="B178" s="7"/>
      <c r="C178" s="3">
        <v>183.33833179376035</v>
      </c>
      <c r="D178" s="3">
        <v>173.07942771634558</v>
      </c>
      <c r="E178" s="6">
        <f t="shared" si="20"/>
        <v>128.39014849694195</v>
      </c>
      <c r="F178" s="6">
        <f t="shared" si="21"/>
        <v>117.60440041846714</v>
      </c>
      <c r="G178" s="24">
        <f>'Expectations data'!D15</f>
        <v>4.1025641025641022</v>
      </c>
      <c r="H178" s="24">
        <f>'Expectations data'!I15</f>
        <v>3.8250000000000002</v>
      </c>
      <c r="I178" s="24"/>
    </row>
    <row r="179" spans="1:9" x14ac:dyDescent="0.3">
      <c r="A179" s="21">
        <v>41760</v>
      </c>
      <c r="B179" s="7"/>
      <c r="C179" s="3">
        <v>183.61317470455546</v>
      </c>
      <c r="D179" s="3">
        <v>173.16624937996517</v>
      </c>
      <c r="E179" s="6">
        <f t="shared" si="20"/>
        <v>128.58261846099731</v>
      </c>
      <c r="F179" s="6">
        <f t="shared" si="21"/>
        <v>117.66339419853699</v>
      </c>
      <c r="G179" s="24">
        <f>G178</f>
        <v>4.1025641025641022</v>
      </c>
      <c r="H179" s="24">
        <f>H178</f>
        <v>3.8250000000000002</v>
      </c>
    </row>
    <row r="180" spans="1:9" x14ac:dyDescent="0.3">
      <c r="A180" s="21">
        <v>41791</v>
      </c>
      <c r="B180" s="7"/>
      <c r="C180" s="3">
        <v>184.00430287661612</v>
      </c>
      <c r="D180" s="3">
        <v>172.41367935140735</v>
      </c>
      <c r="E180" s="6">
        <f t="shared" si="20"/>
        <v>128.85652192461504</v>
      </c>
      <c r="F180" s="6">
        <f t="shared" si="21"/>
        <v>117.15203621596673</v>
      </c>
      <c r="G180" s="24">
        <f t="shared" ref="G180:H182" si="23">G179</f>
        <v>4.1025641025641022</v>
      </c>
      <c r="H180" s="24">
        <f t="shared" si="23"/>
        <v>3.8250000000000002</v>
      </c>
    </row>
    <row r="181" spans="1:9" x14ac:dyDescent="0.3">
      <c r="A181" s="21">
        <v>41821</v>
      </c>
      <c r="B181" s="7"/>
      <c r="C181" s="3">
        <v>184.12807252411866</v>
      </c>
      <c r="D181" s="3">
        <v>171.57564915291832</v>
      </c>
      <c r="E181" s="6">
        <f t="shared" si="20"/>
        <v>128.94319667106217</v>
      </c>
      <c r="F181" s="6">
        <f t="shared" si="21"/>
        <v>116.58260956413267</v>
      </c>
      <c r="G181" s="24">
        <f t="shared" si="23"/>
        <v>4.1025641025641022</v>
      </c>
      <c r="H181" s="24">
        <f t="shared" si="23"/>
        <v>3.8250000000000002</v>
      </c>
    </row>
    <row r="182" spans="1:9" x14ac:dyDescent="0.3">
      <c r="A182" s="21">
        <v>41852</v>
      </c>
      <c r="B182" s="7"/>
      <c r="C182" s="3">
        <v>184.38709094478557</v>
      </c>
      <c r="D182" s="3">
        <v>171.90424593499401</v>
      </c>
      <c r="E182" s="6">
        <f t="shared" si="20"/>
        <v>129.12458489014054</v>
      </c>
      <c r="F182" s="6">
        <f t="shared" si="21"/>
        <v>116.8058852477037</v>
      </c>
      <c r="G182" s="29">
        <f t="shared" si="23"/>
        <v>4.1025641025641022</v>
      </c>
      <c r="H182" s="29">
        <f t="shared" si="23"/>
        <v>3.8250000000000002</v>
      </c>
    </row>
    <row r="183" spans="1:9" x14ac:dyDescent="0.3">
      <c r="A183" s="21">
        <v>41883</v>
      </c>
      <c r="B183" s="7"/>
      <c r="C183">
        <v>184.84275967501677</v>
      </c>
      <c r="D183">
        <v>172.58134754440206</v>
      </c>
      <c r="E183" s="6">
        <f t="shared" ref="E183:E246" si="24">(C183/C$43)*100</f>
        <v>129.44368551338394</v>
      </c>
      <c r="F183" s="6">
        <f t="shared" ref="F183:F246" si="25">(D183/D$43)*100</f>
        <v>117.26596377839607</v>
      </c>
      <c r="G183" s="10"/>
      <c r="H183" s="10"/>
    </row>
    <row r="184" spans="1:9" x14ac:dyDescent="0.3">
      <c r="A184" s="21">
        <v>41913</v>
      </c>
      <c r="B184" s="7"/>
      <c r="C184">
        <v>185.74942785428851</v>
      </c>
      <c r="D184">
        <v>173.43039931160015</v>
      </c>
      <c r="E184" s="6">
        <f t="shared" si="24"/>
        <v>130.07861690517331</v>
      </c>
      <c r="F184" s="6">
        <f t="shared" si="25"/>
        <v>117.8428793906271</v>
      </c>
      <c r="G184" s="10"/>
      <c r="H184" s="10"/>
    </row>
    <row r="185" spans="1:9" x14ac:dyDescent="0.3">
      <c r="A185" s="21">
        <v>41944</v>
      </c>
      <c r="B185" s="7"/>
      <c r="C185">
        <v>186.5069570120655</v>
      </c>
      <c r="D185">
        <v>174.37426467719251</v>
      </c>
      <c r="E185" s="6">
        <f t="shared" si="24"/>
        <v>130.60910761110577</v>
      </c>
      <c r="F185" s="6">
        <f t="shared" si="25"/>
        <v>118.48421916081726</v>
      </c>
      <c r="G185"/>
    </row>
    <row r="186" spans="1:9" x14ac:dyDescent="0.3">
      <c r="A186" s="21">
        <v>41974</v>
      </c>
      <c r="B186" s="7"/>
      <c r="C186">
        <v>187.59221129878856</v>
      </c>
      <c r="D186">
        <v>175.03139654226257</v>
      </c>
      <c r="E186" s="6">
        <f t="shared" si="24"/>
        <v>131.36910121236781</v>
      </c>
      <c r="F186" s="6">
        <f t="shared" si="25"/>
        <v>118.9307286045282</v>
      </c>
      <c r="G186"/>
    </row>
    <row r="187" spans="1:9" x14ac:dyDescent="0.3">
      <c r="A187" s="21">
        <v>42005</v>
      </c>
      <c r="B187" s="7">
        <v>2015</v>
      </c>
      <c r="C187">
        <v>188.47054094841295</v>
      </c>
      <c r="D187">
        <v>176.62155369362819</v>
      </c>
      <c r="E187" s="6">
        <f t="shared" si="24"/>
        <v>131.98418739233477</v>
      </c>
      <c r="F187" s="6">
        <f t="shared" si="25"/>
        <v>120.01121217686803</v>
      </c>
      <c r="G187"/>
      <c r="I187" s="24"/>
    </row>
    <row r="188" spans="1:9" x14ac:dyDescent="0.3">
      <c r="A188" s="21">
        <v>42036</v>
      </c>
      <c r="B188" s="7"/>
      <c r="C188">
        <v>189.79503791943694</v>
      </c>
      <c r="D188">
        <v>177.12221099658441</v>
      </c>
      <c r="E188" s="6">
        <f t="shared" si="24"/>
        <v>132.911720446278</v>
      </c>
      <c r="F188" s="6">
        <f t="shared" si="25"/>
        <v>120.35139993173969</v>
      </c>
      <c r="G188"/>
      <c r="I188" s="24"/>
    </row>
    <row r="189" spans="1:9" x14ac:dyDescent="0.3">
      <c r="A189" s="21">
        <v>42064</v>
      </c>
      <c r="B189" s="7"/>
      <c r="C189">
        <v>190.38874526297482</v>
      </c>
      <c r="D189">
        <v>177.06650486384504</v>
      </c>
      <c r="E189" s="6">
        <f t="shared" si="24"/>
        <v>133.32748824155988</v>
      </c>
      <c r="F189" s="6">
        <f t="shared" si="25"/>
        <v>120.31354860286206</v>
      </c>
      <c r="G189"/>
      <c r="I189" s="24"/>
    </row>
    <row r="190" spans="1:9" x14ac:dyDescent="0.3">
      <c r="A190" s="21">
        <v>42095</v>
      </c>
      <c r="B190" s="7"/>
      <c r="C190">
        <v>191.1926745415895</v>
      </c>
      <c r="D190">
        <v>175.58146434534143</v>
      </c>
      <c r="E190" s="6">
        <f t="shared" si="24"/>
        <v>133.89047252560195</v>
      </c>
      <c r="F190" s="6">
        <f t="shared" si="25"/>
        <v>119.30448991760933</v>
      </c>
      <c r="G190" s="24">
        <f>'Expectations data'!D16</f>
        <v>4.8928571428571432</v>
      </c>
      <c r="H190" s="24">
        <f>'Expectations data'!I16</f>
        <v>3.782558139534884</v>
      </c>
      <c r="I190" s="24"/>
    </row>
    <row r="191" spans="1:9" x14ac:dyDescent="0.3">
      <c r="A191" s="21">
        <v>42125</v>
      </c>
      <c r="B191" s="7"/>
      <c r="C191">
        <v>191.7752380882435</v>
      </c>
      <c r="D191">
        <v>176.76240396805548</v>
      </c>
      <c r="E191" s="6">
        <f t="shared" si="24"/>
        <v>134.29843642236062</v>
      </c>
      <c r="F191" s="6">
        <f t="shared" si="25"/>
        <v>120.10691743942499</v>
      </c>
      <c r="G191" s="24">
        <f>G190</f>
        <v>4.8928571428571432</v>
      </c>
      <c r="H191" s="24">
        <f>H190</f>
        <v>3.782558139534884</v>
      </c>
    </row>
    <row r="192" spans="1:9" x14ac:dyDescent="0.3">
      <c r="A192" s="21">
        <v>42156</v>
      </c>
      <c r="B192" s="7"/>
      <c r="C192">
        <v>192.31237407524924</v>
      </c>
      <c r="D192">
        <v>178.0927258445987</v>
      </c>
      <c r="E192" s="6">
        <f t="shared" si="24"/>
        <v>134.67458781667077</v>
      </c>
      <c r="F192" s="6">
        <f t="shared" si="25"/>
        <v>121.01084755242975</v>
      </c>
      <c r="G192" s="24">
        <f t="shared" ref="G192:H194" si="26">G191</f>
        <v>4.8928571428571432</v>
      </c>
      <c r="H192" s="24">
        <f t="shared" si="26"/>
        <v>3.782558139534884</v>
      </c>
    </row>
    <row r="193" spans="1:9" x14ac:dyDescent="0.3">
      <c r="A193" s="21">
        <v>42186</v>
      </c>
      <c r="B193" s="7"/>
      <c r="C193">
        <v>192.78215092160144</v>
      </c>
      <c r="D193">
        <v>179.3219499986665</v>
      </c>
      <c r="E193" s="6">
        <f t="shared" si="24"/>
        <v>135.00356822395096</v>
      </c>
      <c r="F193" s="6">
        <f t="shared" si="25"/>
        <v>121.84608355665296</v>
      </c>
      <c r="G193" s="24">
        <f t="shared" si="26"/>
        <v>4.8928571428571432</v>
      </c>
      <c r="H193" s="24">
        <f t="shared" si="26"/>
        <v>3.782558139534884</v>
      </c>
    </row>
    <row r="194" spans="1:9" x14ac:dyDescent="0.3">
      <c r="A194" s="21">
        <v>42217</v>
      </c>
      <c r="B194" s="7"/>
      <c r="C194">
        <v>193.35095208306888</v>
      </c>
      <c r="D194">
        <v>180.17567141381005</v>
      </c>
      <c r="E194" s="6">
        <f t="shared" si="24"/>
        <v>135.40189444886821</v>
      </c>
      <c r="F194" s="6">
        <f t="shared" si="25"/>
        <v>122.42617211181566</v>
      </c>
      <c r="G194" s="29">
        <f t="shared" si="26"/>
        <v>4.8928571428571432</v>
      </c>
      <c r="H194" s="29">
        <f t="shared" si="26"/>
        <v>3.782558139534884</v>
      </c>
    </row>
    <row r="195" spans="1:9" x14ac:dyDescent="0.3">
      <c r="A195" s="21">
        <v>42248</v>
      </c>
      <c r="B195" s="7"/>
      <c r="C195">
        <v>194.17009581637657</v>
      </c>
      <c r="D195">
        <v>180.7978679336548</v>
      </c>
      <c r="E195" s="6">
        <f t="shared" si="24"/>
        <v>135.97553327567954</v>
      </c>
      <c r="F195" s="6">
        <f t="shared" si="25"/>
        <v>122.84894360825672</v>
      </c>
      <c r="G195"/>
    </row>
    <row r="196" spans="1:9" x14ac:dyDescent="0.3">
      <c r="A196" s="21">
        <v>42278</v>
      </c>
      <c r="B196" s="7"/>
      <c r="C196">
        <v>195.023657154425</v>
      </c>
      <c r="D196">
        <v>181.97311651703291</v>
      </c>
      <c r="E196" s="6">
        <f t="shared" si="24"/>
        <v>136.57327443472184</v>
      </c>
      <c r="F196" s="6">
        <f t="shared" si="25"/>
        <v>123.64750416981201</v>
      </c>
      <c r="G196"/>
    </row>
    <row r="197" spans="1:9" x14ac:dyDescent="0.3">
      <c r="A197" s="21">
        <v>42309</v>
      </c>
      <c r="C197">
        <v>196.07846401727181</v>
      </c>
      <c r="D197">
        <v>182.18637751616086</v>
      </c>
      <c r="E197" s="6">
        <f t="shared" si="24"/>
        <v>137.31194598491811</v>
      </c>
      <c r="F197" s="6">
        <f t="shared" si="25"/>
        <v>123.79241123511724</v>
      </c>
      <c r="G197"/>
    </row>
    <row r="198" spans="1:9" x14ac:dyDescent="0.3">
      <c r="A198" s="21">
        <v>42339</v>
      </c>
      <c r="C198">
        <v>196.74493739701197</v>
      </c>
      <c r="D198">
        <v>182.74789266431611</v>
      </c>
      <c r="E198" s="6">
        <f t="shared" si="24"/>
        <v>137.77867116648218</v>
      </c>
      <c r="F198" s="6">
        <f t="shared" si="25"/>
        <v>124.17395081608298</v>
      </c>
      <c r="G198"/>
    </row>
    <row r="199" spans="1:9" x14ac:dyDescent="0.3">
      <c r="A199" s="21">
        <v>42370</v>
      </c>
      <c r="B199" s="6">
        <v>2016</v>
      </c>
      <c r="C199">
        <v>197.57140319946222</v>
      </c>
      <c r="D199">
        <v>182.84822825981755</v>
      </c>
      <c r="E199" s="6">
        <f t="shared" si="24"/>
        <v>138.35743757100906</v>
      </c>
      <c r="F199" s="6">
        <f t="shared" si="25"/>
        <v>124.24212707310711</v>
      </c>
      <c r="G199"/>
      <c r="I199" s="24"/>
    </row>
    <row r="200" spans="1:9" x14ac:dyDescent="0.3">
      <c r="A200" s="21">
        <v>42401</v>
      </c>
      <c r="C200">
        <v>198.09745234176495</v>
      </c>
      <c r="D200">
        <v>183.46466624035162</v>
      </c>
      <c r="E200" s="6">
        <f t="shared" si="24"/>
        <v>138.72582494988472</v>
      </c>
      <c r="F200" s="6">
        <f t="shared" si="25"/>
        <v>124.66098574425253</v>
      </c>
      <c r="G200"/>
      <c r="I200" s="24"/>
    </row>
    <row r="201" spans="1:9" x14ac:dyDescent="0.3">
      <c r="A201" s="21">
        <v>42430</v>
      </c>
      <c r="C201">
        <v>198.86730012418923</v>
      </c>
      <c r="D201">
        <v>184.46969495500923</v>
      </c>
      <c r="E201" s="6">
        <f t="shared" si="24"/>
        <v>139.26494227542406</v>
      </c>
      <c r="F201" s="6">
        <f t="shared" si="25"/>
        <v>125.34388492499376</v>
      </c>
      <c r="G201"/>
      <c r="I201" s="24"/>
    </row>
    <row r="202" spans="1:9" x14ac:dyDescent="0.3">
      <c r="A202" s="21">
        <v>42461</v>
      </c>
      <c r="C202">
        <v>199.7246428761818</v>
      </c>
      <c r="D202">
        <v>185.23906093329907</v>
      </c>
      <c r="E202" s="6">
        <f t="shared" si="24"/>
        <v>139.86533152389245</v>
      </c>
      <c r="F202" s="6">
        <f t="shared" si="25"/>
        <v>125.86665545741909</v>
      </c>
      <c r="G202" s="24">
        <f>'Expectations data'!D17</f>
        <v>4.203125</v>
      </c>
      <c r="H202" s="24">
        <f>'Expectations data'!I17</f>
        <v>4.7540983606557381</v>
      </c>
      <c r="I202" s="24"/>
    </row>
    <row r="203" spans="1:9" x14ac:dyDescent="0.3">
      <c r="A203" s="21">
        <v>42491</v>
      </c>
      <c r="C203">
        <v>200.09606235011975</v>
      </c>
      <c r="D203">
        <v>186.49164726277539</v>
      </c>
      <c r="E203" s="6">
        <f t="shared" si="24"/>
        <v>140.12543316737847</v>
      </c>
      <c r="F203" s="6">
        <f t="shared" si="25"/>
        <v>126.71776564534882</v>
      </c>
      <c r="G203" s="24">
        <f>G202</f>
        <v>4.203125</v>
      </c>
      <c r="H203" s="24">
        <f>H202</f>
        <v>4.7540983606557381</v>
      </c>
    </row>
    <row r="204" spans="1:9" x14ac:dyDescent="0.3">
      <c r="A204" s="21">
        <v>42522</v>
      </c>
      <c r="C204">
        <v>200.68941688129138</v>
      </c>
      <c r="D204">
        <v>186.51220308876816</v>
      </c>
      <c r="E204" s="6">
        <f t="shared" si="24"/>
        <v>140.54095389140338</v>
      </c>
      <c r="F204" s="6">
        <f t="shared" si="25"/>
        <v>126.73173296441662</v>
      </c>
      <c r="G204" s="24">
        <f t="shared" ref="G204:H206" si="27">G203</f>
        <v>4.203125</v>
      </c>
      <c r="H204" s="24">
        <f t="shared" si="27"/>
        <v>4.7540983606557381</v>
      </c>
    </row>
    <row r="205" spans="1:9" x14ac:dyDescent="0.3">
      <c r="A205" s="21">
        <v>42552</v>
      </c>
      <c r="C205">
        <v>201.2936491520141</v>
      </c>
      <c r="D205">
        <v>187.09647464456717</v>
      </c>
      <c r="E205" s="6">
        <f t="shared" si="24"/>
        <v>140.96409219644698</v>
      </c>
      <c r="F205" s="6">
        <f t="shared" si="25"/>
        <v>127.12873512064004</v>
      </c>
      <c r="G205" s="24">
        <f t="shared" si="27"/>
        <v>4.203125</v>
      </c>
      <c r="H205" s="24">
        <f t="shared" si="27"/>
        <v>4.7540983606557381</v>
      </c>
    </row>
    <row r="206" spans="1:9" x14ac:dyDescent="0.3">
      <c r="A206" s="21">
        <v>42583</v>
      </c>
      <c r="C206">
        <v>202.08866851754314</v>
      </c>
      <c r="D206">
        <v>187.90903581052845</v>
      </c>
      <c r="E206" s="6">
        <f t="shared" si="24"/>
        <v>141.5208369502557</v>
      </c>
      <c r="F206" s="6">
        <f t="shared" si="25"/>
        <v>127.68085601673418</v>
      </c>
      <c r="G206" s="29">
        <f t="shared" si="27"/>
        <v>4.203125</v>
      </c>
      <c r="H206" s="29">
        <f t="shared" si="27"/>
        <v>4.7540983606557381</v>
      </c>
    </row>
    <row r="207" spans="1:9" x14ac:dyDescent="0.3">
      <c r="A207" s="21">
        <v>42614</v>
      </c>
      <c r="C207">
        <v>202.71167901965811</v>
      </c>
      <c r="D207">
        <v>188.7876921997526</v>
      </c>
      <c r="E207" s="6">
        <f t="shared" si="24"/>
        <v>141.95712547813255</v>
      </c>
      <c r="F207" s="6">
        <f t="shared" si="25"/>
        <v>128.27788744439704</v>
      </c>
      <c r="G207"/>
    </row>
    <row r="208" spans="1:9" x14ac:dyDescent="0.3">
      <c r="A208" s="21">
        <v>42644</v>
      </c>
      <c r="C208">
        <v>203.32821063616296</v>
      </c>
      <c r="D208">
        <v>190.1362313323811</v>
      </c>
      <c r="E208" s="6">
        <f t="shared" si="24"/>
        <v>142.38887690197097</v>
      </c>
      <c r="F208" s="6">
        <f t="shared" si="25"/>
        <v>129.19419585970755</v>
      </c>
      <c r="G208"/>
    </row>
    <row r="209" spans="1:9" x14ac:dyDescent="0.3">
      <c r="A209" s="21">
        <v>42675</v>
      </c>
      <c r="C209">
        <v>204.58652947254424</v>
      </c>
      <c r="D209">
        <v>191.94345331341657</v>
      </c>
      <c r="E209" s="6">
        <f t="shared" si="24"/>
        <v>143.27006601653773</v>
      </c>
      <c r="F209" s="6">
        <f t="shared" si="25"/>
        <v>130.4221711327196</v>
      </c>
      <c r="G209"/>
    </row>
    <row r="210" spans="1:9" x14ac:dyDescent="0.3">
      <c r="A210" s="21">
        <v>42705</v>
      </c>
      <c r="C210">
        <v>205.872325633706</v>
      </c>
      <c r="D210">
        <v>193.90829251948816</v>
      </c>
      <c r="E210" s="6">
        <f t="shared" si="24"/>
        <v>144.17049724907486</v>
      </c>
      <c r="F210" s="6">
        <f t="shared" si="25"/>
        <v>131.75724451375393</v>
      </c>
      <c r="G210"/>
    </row>
    <row r="211" spans="1:9" x14ac:dyDescent="0.3">
      <c r="A211" s="21">
        <v>42736</v>
      </c>
      <c r="B211" s="6">
        <v>2017</v>
      </c>
      <c r="C211">
        <v>207.33195197770806</v>
      </c>
      <c r="D211">
        <v>195.47575498552956</v>
      </c>
      <c r="E211" s="6">
        <f t="shared" si="24"/>
        <v>145.19266016079638</v>
      </c>
      <c r="F211" s="6">
        <f t="shared" si="25"/>
        <v>132.82230745005714</v>
      </c>
      <c r="G211"/>
      <c r="I211" s="24"/>
    </row>
    <row r="212" spans="1:9" x14ac:dyDescent="0.3">
      <c r="A212" s="21">
        <v>42767</v>
      </c>
      <c r="C212">
        <v>207.96049799058537</v>
      </c>
      <c r="D212">
        <v>197.02659136195462</v>
      </c>
      <c r="E212" s="6">
        <f t="shared" si="24"/>
        <v>145.63282515597729</v>
      </c>
      <c r="F212" s="6">
        <f t="shared" si="25"/>
        <v>133.87607325344032</v>
      </c>
      <c r="G212"/>
      <c r="I212" s="24"/>
    </row>
    <row r="213" spans="1:9" x14ac:dyDescent="0.3">
      <c r="A213" s="21">
        <v>42795</v>
      </c>
      <c r="C213">
        <v>208.66546971151107</v>
      </c>
      <c r="D213">
        <v>197.90815139776831</v>
      </c>
      <c r="E213" s="6">
        <f t="shared" si="24"/>
        <v>146.12651037199427</v>
      </c>
      <c r="F213" s="6">
        <f t="shared" si="25"/>
        <v>134.4750776574453</v>
      </c>
      <c r="G213"/>
      <c r="I213" s="24"/>
    </row>
    <row r="214" spans="1:9" x14ac:dyDescent="0.3">
      <c r="A214" s="21">
        <v>42826</v>
      </c>
      <c r="C214">
        <v>209.21115137228043</v>
      </c>
      <c r="D214">
        <v>197.22947723902868</v>
      </c>
      <c r="E214" s="6">
        <f t="shared" si="24"/>
        <v>146.50864622308865</v>
      </c>
      <c r="F214" s="6">
        <f t="shared" si="25"/>
        <v>134.01393060738172</v>
      </c>
      <c r="G214" s="24">
        <f>'Expectations data'!D18</f>
        <v>5.556962025316456</v>
      </c>
      <c r="H214" s="24">
        <f>'Expectations data'!I18</f>
        <v>4.2894736842105265</v>
      </c>
      <c r="I214" s="24"/>
    </row>
    <row r="215" spans="1:9" x14ac:dyDescent="0.3">
      <c r="A215" s="21">
        <v>42856</v>
      </c>
      <c r="C215">
        <v>210.00732032157794</v>
      </c>
      <c r="D215">
        <v>197.64341031468931</v>
      </c>
      <c r="E215" s="6">
        <f t="shared" si="24"/>
        <v>147.06619601984337</v>
      </c>
      <c r="F215" s="6">
        <f t="shared" si="25"/>
        <v>134.29519078843703</v>
      </c>
      <c r="G215" s="24">
        <f>G214</f>
        <v>5.556962025316456</v>
      </c>
      <c r="H215" s="24">
        <f>H214</f>
        <v>4.2894736842105265</v>
      </c>
    </row>
    <row r="216" spans="1:9" x14ac:dyDescent="0.3">
      <c r="A216" s="21">
        <v>42887</v>
      </c>
      <c r="C216">
        <v>210.70876807559108</v>
      </c>
      <c r="D216">
        <v>198.29213033434058</v>
      </c>
      <c r="E216" s="6">
        <f t="shared" si="24"/>
        <v>147.55741343422403</v>
      </c>
      <c r="F216" s="6">
        <f t="shared" si="25"/>
        <v>134.7359845324259</v>
      </c>
      <c r="G216" s="24">
        <f t="shared" ref="G216:H218" si="28">G215</f>
        <v>5.556962025316456</v>
      </c>
      <c r="H216" s="24">
        <f t="shared" si="28"/>
        <v>4.2894736842105265</v>
      </c>
    </row>
    <row r="217" spans="1:9" x14ac:dyDescent="0.3">
      <c r="A217" s="21">
        <v>42917</v>
      </c>
      <c r="C217">
        <v>212.00695213760281</v>
      </c>
      <c r="D217">
        <v>200.23085659199876</v>
      </c>
      <c r="E217" s="6">
        <f t="shared" si="24"/>
        <v>148.466519799856</v>
      </c>
      <c r="F217" s="6">
        <f t="shared" si="25"/>
        <v>136.05331462830011</v>
      </c>
      <c r="G217" s="24">
        <f t="shared" si="28"/>
        <v>5.556962025316456</v>
      </c>
      <c r="H217" s="24">
        <f t="shared" si="28"/>
        <v>4.2894736842105265</v>
      </c>
    </row>
    <row r="218" spans="1:9" x14ac:dyDescent="0.3">
      <c r="A218" s="21">
        <v>42948</v>
      </c>
      <c r="C218">
        <v>213.06047684659541</v>
      </c>
      <c r="D218">
        <v>201.28878321536411</v>
      </c>
      <c r="E218" s="6">
        <f t="shared" si="24"/>
        <v>149.20429346949379</v>
      </c>
      <c r="F218" s="6">
        <f t="shared" si="25"/>
        <v>136.77215699951202</v>
      </c>
      <c r="G218" s="29">
        <f t="shared" si="28"/>
        <v>5.556962025316456</v>
      </c>
      <c r="H218" s="29">
        <f t="shared" si="28"/>
        <v>4.2894736842105265</v>
      </c>
    </row>
    <row r="219" spans="1:9" x14ac:dyDescent="0.3">
      <c r="A219" s="21">
        <v>42979</v>
      </c>
      <c r="C219">
        <v>214.38735224687377</v>
      </c>
      <c r="D219">
        <v>202.67152502664624</v>
      </c>
      <c r="E219" s="6">
        <f t="shared" si="24"/>
        <v>150.13349211558119</v>
      </c>
      <c r="F219" s="6">
        <f t="shared" si="25"/>
        <v>137.71170552815568</v>
      </c>
      <c r="G219"/>
    </row>
    <row r="220" spans="1:9" x14ac:dyDescent="0.3">
      <c r="A220" s="21">
        <v>43009</v>
      </c>
      <c r="C220">
        <v>215.43590560490458</v>
      </c>
      <c r="D220">
        <v>203.23779615848306</v>
      </c>
      <c r="E220" s="6">
        <f t="shared" si="24"/>
        <v>150.86778439383744</v>
      </c>
      <c r="F220" s="6">
        <f t="shared" si="25"/>
        <v>138.09647671565406</v>
      </c>
      <c r="G220"/>
    </row>
    <row r="221" spans="1:9" x14ac:dyDescent="0.3">
      <c r="A221" s="21">
        <v>43040</v>
      </c>
      <c r="C221">
        <v>216.82491146362096</v>
      </c>
      <c r="D221">
        <v>203.64035575896736</v>
      </c>
      <c r="E221" s="6">
        <f t="shared" si="24"/>
        <v>151.84049242886161</v>
      </c>
      <c r="F221" s="6">
        <f t="shared" si="25"/>
        <v>138.3700088221112</v>
      </c>
      <c r="G221"/>
    </row>
    <row r="222" spans="1:9" x14ac:dyDescent="0.3">
      <c r="A222" s="21">
        <v>43070</v>
      </c>
      <c r="C222">
        <v>217.93679347843658</v>
      </c>
      <c r="D222">
        <v>204.38689649808154</v>
      </c>
      <c r="E222" s="6">
        <f t="shared" si="24"/>
        <v>152.61913318334302</v>
      </c>
      <c r="F222" s="6">
        <f t="shared" si="25"/>
        <v>138.87727000947413</v>
      </c>
      <c r="G222"/>
    </row>
    <row r="223" spans="1:9" x14ac:dyDescent="0.3">
      <c r="A223" s="21">
        <v>43101</v>
      </c>
      <c r="B223" s="6">
        <v>2018</v>
      </c>
      <c r="C223">
        <v>219.41024616915149</v>
      </c>
      <c r="D223">
        <v>205.81653892200626</v>
      </c>
      <c r="E223" s="6">
        <f t="shared" si="24"/>
        <v>153.65097855857482</v>
      </c>
      <c r="F223" s="6">
        <f t="shared" si="25"/>
        <v>139.8486866723141</v>
      </c>
      <c r="G223"/>
      <c r="I223" s="24"/>
    </row>
    <row r="224" spans="1:9" x14ac:dyDescent="0.3">
      <c r="A224" s="21">
        <v>43132</v>
      </c>
      <c r="C224">
        <v>220.9041929976618</v>
      </c>
      <c r="D224">
        <v>208.46082400234818</v>
      </c>
      <c r="E224" s="6">
        <f t="shared" si="24"/>
        <v>154.69717579012126</v>
      </c>
      <c r="F224" s="6">
        <f t="shared" si="25"/>
        <v>141.6454314704236</v>
      </c>
      <c r="G224"/>
      <c r="I224" s="24"/>
    </row>
    <row r="225" spans="1:9" x14ac:dyDescent="0.3">
      <c r="A225" s="21">
        <v>43160</v>
      </c>
      <c r="C225">
        <v>221.69450859103628</v>
      </c>
      <c r="D225">
        <v>208.65782682599669</v>
      </c>
      <c r="E225" s="6">
        <f t="shared" si="24"/>
        <v>155.25062653552752</v>
      </c>
      <c r="F225" s="6">
        <f t="shared" si="25"/>
        <v>141.77929139393743</v>
      </c>
      <c r="G225"/>
      <c r="I225" s="24"/>
    </row>
    <row r="226" spans="1:9" x14ac:dyDescent="0.3">
      <c r="A226" s="21">
        <v>43191</v>
      </c>
      <c r="C226">
        <v>222.19062437272697</v>
      </c>
      <c r="D226">
        <v>210.16137846932384</v>
      </c>
      <c r="E226" s="6">
        <f t="shared" si="24"/>
        <v>155.59805185711602</v>
      </c>
      <c r="F226" s="6">
        <f t="shared" si="25"/>
        <v>142.8009280600898</v>
      </c>
      <c r="G226" s="24">
        <f>'Expectations data'!D19</f>
        <v>5.6984848484848492</v>
      </c>
      <c r="H226" s="24">
        <f>'Expectations data'!I19</f>
        <v>3.7491803278688529</v>
      </c>
      <c r="I226" s="24"/>
    </row>
    <row r="227" spans="1:9" x14ac:dyDescent="0.3">
      <c r="A227" s="21">
        <v>43221</v>
      </c>
      <c r="C227">
        <v>222.70992817104963</v>
      </c>
      <c r="D227">
        <v>211.16463547788774</v>
      </c>
      <c r="E227" s="6">
        <f t="shared" si="24"/>
        <v>155.96171553360608</v>
      </c>
      <c r="F227" s="6">
        <f t="shared" si="25"/>
        <v>143.48262339797336</v>
      </c>
      <c r="G227" s="24">
        <f>G226</f>
        <v>5.6984848484848492</v>
      </c>
      <c r="H227" s="24">
        <f>H226</f>
        <v>3.7491803278688529</v>
      </c>
    </row>
    <row r="228" spans="1:9" x14ac:dyDescent="0.3">
      <c r="A228" s="21">
        <v>43252</v>
      </c>
      <c r="C228">
        <v>223.38843932304817</v>
      </c>
      <c r="D228">
        <v>211.96456189488745</v>
      </c>
      <c r="E228" s="6">
        <f t="shared" si="24"/>
        <v>156.43687065643067</v>
      </c>
      <c r="F228" s="6">
        <f t="shared" si="25"/>
        <v>144.02615920630939</v>
      </c>
      <c r="G228" s="24">
        <f t="shared" ref="G228:H230" si="29">G227</f>
        <v>5.6984848484848492</v>
      </c>
      <c r="H228" s="24">
        <f t="shared" si="29"/>
        <v>3.7491803278688529</v>
      </c>
    </row>
    <row r="229" spans="1:9" x14ac:dyDescent="0.3">
      <c r="A229" s="21">
        <v>43282</v>
      </c>
      <c r="C229">
        <v>223.82868862597843</v>
      </c>
      <c r="D229">
        <v>212.07364890525486</v>
      </c>
      <c r="E229" s="6">
        <f t="shared" si="24"/>
        <v>156.74517319647165</v>
      </c>
      <c r="F229" s="6">
        <f t="shared" si="25"/>
        <v>144.10028189447038</v>
      </c>
      <c r="G229" s="24">
        <f t="shared" si="29"/>
        <v>5.6984848484848492</v>
      </c>
      <c r="H229" s="24">
        <f t="shared" si="29"/>
        <v>3.7491803278688529</v>
      </c>
    </row>
    <row r="230" spans="1:9" x14ac:dyDescent="0.3">
      <c r="A230" s="21">
        <v>43313</v>
      </c>
      <c r="C230">
        <v>224.41960604624057</v>
      </c>
      <c r="D230">
        <v>212.50747545406892</v>
      </c>
      <c r="E230" s="6">
        <f t="shared" si="24"/>
        <v>157.15898723412872</v>
      </c>
      <c r="F230" s="6">
        <f t="shared" si="25"/>
        <v>144.39505933759037</v>
      </c>
      <c r="G230" s="29">
        <f t="shared" si="29"/>
        <v>5.6984848484848492</v>
      </c>
      <c r="H230" s="29">
        <f t="shared" si="29"/>
        <v>3.7491803278688529</v>
      </c>
    </row>
    <row r="231" spans="1:9" x14ac:dyDescent="0.3">
      <c r="A231" s="21">
        <v>43344</v>
      </c>
      <c r="C231">
        <v>224.85937367417802</v>
      </c>
      <c r="D231">
        <v>212.95382337479492</v>
      </c>
      <c r="E231" s="6">
        <f t="shared" si="24"/>
        <v>157.46695246159982</v>
      </c>
      <c r="F231" s="6">
        <f t="shared" si="25"/>
        <v>144.69834483077466</v>
      </c>
      <c r="G231"/>
    </row>
    <row r="232" spans="1:9" x14ac:dyDescent="0.3">
      <c r="A232" s="21">
        <v>43374</v>
      </c>
      <c r="C232">
        <v>225.27357083436516</v>
      </c>
      <c r="D232">
        <v>214.0448293752585</v>
      </c>
      <c r="E232" s="6">
        <f t="shared" si="24"/>
        <v>157.75701092555082</v>
      </c>
      <c r="F232" s="6">
        <f t="shared" si="25"/>
        <v>145.43966405184204</v>
      </c>
      <c r="G232"/>
    </row>
    <row r="233" spans="1:9" x14ac:dyDescent="0.3">
      <c r="A233" s="21">
        <v>43405</v>
      </c>
      <c r="C233">
        <v>225.40864999303673</v>
      </c>
      <c r="D233">
        <v>214.70129424374113</v>
      </c>
      <c r="E233" s="6">
        <f t="shared" si="24"/>
        <v>157.85160561871186</v>
      </c>
      <c r="F233" s="6">
        <f t="shared" si="25"/>
        <v>145.88572028320544</v>
      </c>
      <c r="G233"/>
    </row>
    <row r="234" spans="1:9" x14ac:dyDescent="0.3">
      <c r="A234" s="21">
        <v>43435</v>
      </c>
      <c r="C234">
        <v>225.58476783803491</v>
      </c>
      <c r="D234">
        <v>214.73671085550268</v>
      </c>
      <c r="E234" s="6">
        <f t="shared" si="24"/>
        <v>157.97493932667703</v>
      </c>
      <c r="F234" s="6">
        <f t="shared" si="25"/>
        <v>145.90978524254825</v>
      </c>
      <c r="G234"/>
    </row>
    <row r="235" spans="1:9" x14ac:dyDescent="0.3">
      <c r="A235" s="21">
        <v>43466</v>
      </c>
      <c r="B235" s="6">
        <v>2019</v>
      </c>
      <c r="C235">
        <v>225.67406892414402</v>
      </c>
      <c r="D235">
        <v>214.96539099690187</v>
      </c>
      <c r="E235" s="6">
        <f t="shared" si="24"/>
        <v>158.03747605641769</v>
      </c>
      <c r="F235" s="6">
        <f t="shared" si="25"/>
        <v>146.06516934146578</v>
      </c>
      <c r="G235"/>
      <c r="I235" s="24"/>
    </row>
    <row r="236" spans="1:9" x14ac:dyDescent="0.3">
      <c r="A236" s="21">
        <v>43497</v>
      </c>
      <c r="C236">
        <v>225.92972705188888</v>
      </c>
      <c r="D236">
        <v>215.05411233138432</v>
      </c>
      <c r="E236" s="6">
        <f t="shared" si="24"/>
        <v>158.21651109325077</v>
      </c>
      <c r="F236" s="6">
        <f t="shared" si="25"/>
        <v>146.12545391418362</v>
      </c>
      <c r="G236"/>
      <c r="I236" s="24"/>
    </row>
    <row r="237" spans="1:9" x14ac:dyDescent="0.3">
      <c r="A237" s="21">
        <v>43525</v>
      </c>
      <c r="C237">
        <v>226.1775442138831</v>
      </c>
      <c r="D237">
        <v>216.32923347057402</v>
      </c>
      <c r="E237" s="6">
        <f t="shared" si="24"/>
        <v>158.39005517384336</v>
      </c>
      <c r="F237" s="6">
        <f t="shared" si="25"/>
        <v>146.99187610550891</v>
      </c>
      <c r="G237"/>
      <c r="I237" s="24"/>
    </row>
    <row r="238" spans="1:9" x14ac:dyDescent="0.3">
      <c r="A238" s="21">
        <v>43556</v>
      </c>
      <c r="C238">
        <v>226.86519186493612</v>
      </c>
      <c r="D238">
        <v>217.98341035489796</v>
      </c>
      <c r="E238" s="6">
        <f t="shared" si="24"/>
        <v>158.87160850297252</v>
      </c>
      <c r="F238" s="6">
        <f t="shared" si="25"/>
        <v>148.11585995057817</v>
      </c>
      <c r="G238" s="24">
        <f>'Expectations data'!D20</f>
        <v>4.6470588235294121</v>
      </c>
      <c r="H238" s="24">
        <f>'Expectations data'!I20</f>
        <v>4.2448979591836737</v>
      </c>
      <c r="I238" s="24"/>
    </row>
    <row r="239" spans="1:9" x14ac:dyDescent="0.3">
      <c r="A239" s="21">
        <v>43586</v>
      </c>
      <c r="C239">
        <v>227.38874007985919</v>
      </c>
      <c r="D239">
        <v>218.55918503210091</v>
      </c>
      <c r="E239" s="6">
        <f t="shared" si="24"/>
        <v>159.23824450539288</v>
      </c>
      <c r="F239" s="6">
        <f t="shared" si="25"/>
        <v>148.50708862854424</v>
      </c>
      <c r="G239" s="24">
        <f>G238</f>
        <v>4.6470588235294121</v>
      </c>
      <c r="H239" s="24">
        <f>H238</f>
        <v>4.2448979591836737</v>
      </c>
    </row>
    <row r="240" spans="1:9" x14ac:dyDescent="0.3">
      <c r="A240" s="21">
        <v>43617</v>
      </c>
      <c r="C240">
        <v>227.6458172181151</v>
      </c>
      <c r="D240">
        <v>220.02056075320192</v>
      </c>
      <c r="E240" s="6">
        <f t="shared" si="24"/>
        <v>159.41827326224322</v>
      </c>
      <c r="F240" s="6">
        <f t="shared" si="25"/>
        <v>149.50006750381445</v>
      </c>
      <c r="G240" s="24">
        <f t="shared" ref="G240:H242" si="30">G239</f>
        <v>4.6470588235294121</v>
      </c>
      <c r="H240" s="24">
        <f t="shared" si="30"/>
        <v>4.2448979591836737</v>
      </c>
    </row>
    <row r="241" spans="1:9" x14ac:dyDescent="0.3">
      <c r="A241" s="21">
        <v>43647</v>
      </c>
      <c r="C241">
        <v>227.68406119008299</v>
      </c>
      <c r="D241">
        <v>220.39566127004758</v>
      </c>
      <c r="E241" s="6">
        <f t="shared" si="24"/>
        <v>159.44505516427117</v>
      </c>
      <c r="F241" s="6">
        <f t="shared" si="25"/>
        <v>149.75494165010863</v>
      </c>
      <c r="G241" s="24">
        <f t="shared" si="30"/>
        <v>4.6470588235294121</v>
      </c>
      <c r="H241" s="24">
        <f t="shared" si="30"/>
        <v>4.2448979591836737</v>
      </c>
    </row>
    <row r="242" spans="1:9" x14ac:dyDescent="0.3">
      <c r="A242" s="21">
        <v>43678</v>
      </c>
      <c r="C242">
        <v>228.10132201342947</v>
      </c>
      <c r="D242">
        <v>221.03525957307667</v>
      </c>
      <c r="E242" s="6">
        <f t="shared" si="24"/>
        <v>159.73725908337127</v>
      </c>
      <c r="F242" s="6">
        <f t="shared" si="25"/>
        <v>150.18953734948707</v>
      </c>
      <c r="G242" s="29">
        <f t="shared" si="30"/>
        <v>4.6470588235294121</v>
      </c>
      <c r="H242" s="29">
        <f t="shared" si="30"/>
        <v>4.2448979591836737</v>
      </c>
    </row>
    <row r="243" spans="1:9" x14ac:dyDescent="0.3">
      <c r="A243" s="21">
        <v>43709</v>
      </c>
      <c r="C243">
        <v>228.41538728141413</v>
      </c>
      <c r="D243">
        <v>220.46024490022589</v>
      </c>
      <c r="E243" s="6">
        <f t="shared" si="24"/>
        <v>159.95719610363196</v>
      </c>
      <c r="F243" s="6">
        <f t="shared" si="25"/>
        <v>149.79882508099459</v>
      </c>
      <c r="G243"/>
    </row>
    <row r="244" spans="1:9" x14ac:dyDescent="0.3">
      <c r="A244" s="21">
        <v>43739</v>
      </c>
      <c r="C244">
        <v>229.00017409261503</v>
      </c>
      <c r="D244">
        <v>221.44505039526047</v>
      </c>
      <c r="E244" s="6">
        <f t="shared" si="24"/>
        <v>160.36671693211639</v>
      </c>
      <c r="F244" s="6">
        <f t="shared" si="25"/>
        <v>150.46798294279523</v>
      </c>
      <c r="G244"/>
    </row>
    <row r="245" spans="1:9" x14ac:dyDescent="0.3">
      <c r="A245" s="21">
        <v>43770</v>
      </c>
      <c r="C245">
        <v>229.81555942057298</v>
      </c>
      <c r="D245">
        <v>222.84221350844797</v>
      </c>
      <c r="E245" s="6">
        <f t="shared" si="24"/>
        <v>160.93772378220879</v>
      </c>
      <c r="F245" s="6">
        <f t="shared" si="25"/>
        <v>151.41733049022591</v>
      </c>
      <c r="G245"/>
    </row>
    <row r="246" spans="1:9" x14ac:dyDescent="0.3">
      <c r="A246" s="21">
        <v>43800</v>
      </c>
      <c r="C246">
        <v>230.71508753921802</v>
      </c>
      <c r="D246">
        <v>224.12252850131034</v>
      </c>
      <c r="E246" s="6">
        <f t="shared" si="24"/>
        <v>161.56765505517319</v>
      </c>
      <c r="F246" s="6">
        <f t="shared" si="25"/>
        <v>152.28728181297419</v>
      </c>
      <c r="G246"/>
    </row>
    <row r="247" spans="1:9" x14ac:dyDescent="0.3">
      <c r="A247" s="21">
        <v>43831</v>
      </c>
      <c r="B247" s="6">
        <v>2020</v>
      </c>
      <c r="C247">
        <v>231.45627144321173</v>
      </c>
      <c r="D247">
        <v>224.53957521722003</v>
      </c>
      <c r="E247" s="6">
        <f t="shared" ref="E247:E268" si="31">(C247/C$43)*100</f>
        <v>162.08669933012786</v>
      </c>
      <c r="F247" s="6">
        <f t="shared" ref="F247:F268" si="32">(D247/D$43)*100</f>
        <v>152.57065765733756</v>
      </c>
      <c r="G247"/>
      <c r="I247" s="24"/>
    </row>
    <row r="248" spans="1:9" x14ac:dyDescent="0.3">
      <c r="A248" s="21">
        <v>43862</v>
      </c>
      <c r="C248">
        <v>232.5213642173639</v>
      </c>
      <c r="D248">
        <v>225.52038058663939</v>
      </c>
      <c r="E248" s="6">
        <f t="shared" si="31"/>
        <v>162.83257400946249</v>
      </c>
      <c r="F248" s="6">
        <f t="shared" si="32"/>
        <v>153.23709750475155</v>
      </c>
      <c r="G248"/>
      <c r="I248" s="24"/>
    </row>
    <row r="249" spans="1:9" x14ac:dyDescent="0.3">
      <c r="A249" s="21">
        <v>43891</v>
      </c>
      <c r="C249">
        <v>233.63681547135772</v>
      </c>
      <c r="D249">
        <v>226.47480598870118</v>
      </c>
      <c r="E249" s="6">
        <f t="shared" si="31"/>
        <v>163.61371426933172</v>
      </c>
      <c r="F249" s="6">
        <f t="shared" si="32"/>
        <v>153.8856126323702</v>
      </c>
      <c r="G249"/>
      <c r="I249" s="24"/>
    </row>
    <row r="250" spans="1:9" x14ac:dyDescent="0.3">
      <c r="A250" s="21">
        <v>43922</v>
      </c>
      <c r="C250">
        <v>234.12117573661911</v>
      </c>
      <c r="D250">
        <v>227.15927229780331</v>
      </c>
      <c r="E250" s="6">
        <f t="shared" si="31"/>
        <v>163.95290731082227</v>
      </c>
      <c r="F250" s="6">
        <f t="shared" si="32"/>
        <v>154.35069534584278</v>
      </c>
      <c r="G250" s="24">
        <f>'Expectations data'!D21</f>
        <v>3.6027397260273974</v>
      </c>
      <c r="H250" s="24">
        <f>'Expectations data'!I21</f>
        <v>3.1388888888888888</v>
      </c>
      <c r="I250" s="24"/>
    </row>
    <row r="251" spans="1:9" x14ac:dyDescent="0.3">
      <c r="A251" s="21">
        <v>43952</v>
      </c>
      <c r="C251">
        <v>234.09514582224142</v>
      </c>
      <c r="D251">
        <v>227.7743583651469</v>
      </c>
      <c r="E251" s="6">
        <f t="shared" si="31"/>
        <v>163.93467880105229</v>
      </c>
      <c r="F251" s="6">
        <f t="shared" si="32"/>
        <v>154.76863541596043</v>
      </c>
      <c r="G251" s="24">
        <f>G250</f>
        <v>3.6027397260273974</v>
      </c>
      <c r="H251" s="24">
        <f>H250</f>
        <v>3.1388888888888888</v>
      </c>
    </row>
    <row r="252" spans="1:9" x14ac:dyDescent="0.3">
      <c r="A252" s="21">
        <v>43983</v>
      </c>
      <c r="C252">
        <v>234.1488378469025</v>
      </c>
      <c r="D252">
        <v>227.80427064533853</v>
      </c>
      <c r="E252" s="6">
        <f t="shared" si="31"/>
        <v>163.97227883238173</v>
      </c>
      <c r="F252" s="6">
        <f t="shared" si="32"/>
        <v>154.78896027965743</v>
      </c>
      <c r="G252" s="24">
        <f t="shared" ref="G252:H254" si="33">G251</f>
        <v>3.6027397260273974</v>
      </c>
      <c r="H252" s="24">
        <f t="shared" si="33"/>
        <v>3.1388888888888888</v>
      </c>
    </row>
    <row r="253" spans="1:9" x14ac:dyDescent="0.3">
      <c r="A253" s="21">
        <v>44013</v>
      </c>
      <c r="C253">
        <v>236.07150370154892</v>
      </c>
      <c r="D253">
        <v>230.24290236801667</v>
      </c>
      <c r="E253" s="6">
        <f t="shared" si="31"/>
        <v>165.31870405711732</v>
      </c>
      <c r="F253" s="6">
        <f t="shared" si="32"/>
        <v>156.44596726986444</v>
      </c>
      <c r="G253" s="24">
        <f t="shared" si="33"/>
        <v>3.6027397260273974</v>
      </c>
      <c r="H253" s="24">
        <f t="shared" si="33"/>
        <v>3.1388888888888888</v>
      </c>
    </row>
    <row r="254" spans="1:9" x14ac:dyDescent="0.3">
      <c r="A254" s="21">
        <v>44044</v>
      </c>
      <c r="C254">
        <v>239.52853892261734</v>
      </c>
      <c r="D254">
        <v>233.77030115526324</v>
      </c>
      <c r="E254" s="6">
        <f t="shared" si="31"/>
        <v>167.73963404513216</v>
      </c>
      <c r="F254" s="6">
        <f t="shared" si="32"/>
        <v>158.8427721639205</v>
      </c>
      <c r="G254" s="29">
        <f t="shared" si="33"/>
        <v>3.6027397260273974</v>
      </c>
      <c r="H254" s="29">
        <f t="shared" si="33"/>
        <v>3.1388888888888888</v>
      </c>
    </row>
    <row r="255" spans="1:9" x14ac:dyDescent="0.3">
      <c r="A255" s="21">
        <v>44075</v>
      </c>
      <c r="C255">
        <v>243.03045145088578</v>
      </c>
      <c r="D255">
        <v>237.63110518412424</v>
      </c>
      <c r="E255" s="6">
        <f t="shared" si="31"/>
        <v>170.19199119886397</v>
      </c>
      <c r="F255" s="6">
        <f t="shared" si="32"/>
        <v>161.46612000449417</v>
      </c>
      <c r="G255"/>
    </row>
    <row r="256" spans="1:9" x14ac:dyDescent="0.3">
      <c r="A256" s="21">
        <v>44105</v>
      </c>
      <c r="C256">
        <v>246.67561407727891</v>
      </c>
      <c r="D256">
        <v>242.32071453023676</v>
      </c>
      <c r="E256" s="6">
        <f t="shared" si="31"/>
        <v>172.74466507954801</v>
      </c>
      <c r="F256" s="6">
        <f t="shared" si="32"/>
        <v>164.65262635376564</v>
      </c>
      <c r="G256"/>
    </row>
    <row r="257" spans="1:9" x14ac:dyDescent="0.3">
      <c r="A257" s="21">
        <v>44136</v>
      </c>
      <c r="C257">
        <v>250.26391342245512</v>
      </c>
      <c r="D257">
        <v>246.03936399727178</v>
      </c>
      <c r="E257" s="6">
        <f t="shared" si="31"/>
        <v>175.25751812708694</v>
      </c>
      <c r="F257" s="6">
        <f t="shared" si="32"/>
        <v>167.17938269163514</v>
      </c>
      <c r="G257"/>
    </row>
    <row r="258" spans="1:9" x14ac:dyDescent="0.3">
      <c r="A258" s="21">
        <v>44166</v>
      </c>
      <c r="C258">
        <v>253.50605370107851</v>
      </c>
      <c r="D258">
        <v>249.54255280629206</v>
      </c>
      <c r="E258" s="6">
        <f t="shared" si="31"/>
        <v>177.52795916223627</v>
      </c>
      <c r="F258" s="6">
        <f t="shared" si="32"/>
        <v>169.55973733501145</v>
      </c>
      <c r="G258"/>
    </row>
    <row r="259" spans="1:9" x14ac:dyDescent="0.3">
      <c r="A259" s="21">
        <v>44197</v>
      </c>
      <c r="B259" s="6">
        <v>2021</v>
      </c>
      <c r="C259">
        <v>256.82758938253926</v>
      </c>
      <c r="D259">
        <v>252.91041620425889</v>
      </c>
      <c r="E259" s="6">
        <f t="shared" si="31"/>
        <v>179.85400006818472</v>
      </c>
      <c r="F259" s="6">
        <f t="shared" si="32"/>
        <v>171.84814076247309</v>
      </c>
      <c r="G259"/>
      <c r="I259" s="24"/>
    </row>
    <row r="260" spans="1:9" x14ac:dyDescent="0.3">
      <c r="A260" s="21">
        <v>44228</v>
      </c>
      <c r="C260">
        <v>260.06760768881236</v>
      </c>
      <c r="D260">
        <v>256.47502222384304</v>
      </c>
      <c r="E260" s="6">
        <f t="shared" si="31"/>
        <v>182.12295510560244</v>
      </c>
      <c r="F260" s="6">
        <f t="shared" si="32"/>
        <v>174.27022731078483</v>
      </c>
      <c r="G260"/>
      <c r="I260" s="24"/>
    </row>
    <row r="261" spans="1:9" x14ac:dyDescent="0.3">
      <c r="A261" s="21">
        <v>44256</v>
      </c>
      <c r="C261">
        <v>264.3143231062466</v>
      </c>
      <c r="D261">
        <v>260.18608738493481</v>
      </c>
      <c r="E261" s="6">
        <f t="shared" si="31"/>
        <v>185.09689087633902</v>
      </c>
      <c r="F261" s="6">
        <f t="shared" si="32"/>
        <v>176.79183024732404</v>
      </c>
      <c r="G261"/>
      <c r="I261" s="24"/>
    </row>
    <row r="262" spans="1:9" x14ac:dyDescent="0.3">
      <c r="A262" s="21">
        <v>44287</v>
      </c>
      <c r="C262">
        <v>268.68763202413334</v>
      </c>
      <c r="D262">
        <v>263.84278349252003</v>
      </c>
      <c r="E262" s="6">
        <f t="shared" si="31"/>
        <v>188.15947891178652</v>
      </c>
      <c r="F262" s="6">
        <f t="shared" si="32"/>
        <v>179.27649037660228</v>
      </c>
      <c r="G262" s="24">
        <f>'Expectations data'!D22</f>
        <v>6.1436619718309862</v>
      </c>
      <c r="H262" s="24">
        <f>'Expectations data'!I22</f>
        <v>4.1342465753424662</v>
      </c>
      <c r="I262" s="24"/>
    </row>
    <row r="263" spans="1:9" x14ac:dyDescent="0.3">
      <c r="A263" s="21">
        <v>44317</v>
      </c>
      <c r="C263">
        <v>273.35822489888113</v>
      </c>
      <c r="D263">
        <v>267.36988633289451</v>
      </c>
      <c r="E263" s="6">
        <f t="shared" si="31"/>
        <v>191.43025216956983</v>
      </c>
      <c r="F263" s="6">
        <f t="shared" si="32"/>
        <v>181.67309418000937</v>
      </c>
      <c r="G263" s="24">
        <f>G262</f>
        <v>6.1436619718309862</v>
      </c>
      <c r="H263" s="24">
        <f>H262</f>
        <v>4.1342465753424662</v>
      </c>
    </row>
    <row r="264" spans="1:9" x14ac:dyDescent="0.3">
      <c r="A264" s="21">
        <v>44348</v>
      </c>
      <c r="C264">
        <v>277.86821001631944</v>
      </c>
      <c r="D264">
        <v>270.06296399568151</v>
      </c>
      <c r="E264" s="6">
        <f t="shared" si="31"/>
        <v>194.5885532912265</v>
      </c>
      <c r="F264" s="6">
        <f t="shared" si="32"/>
        <v>183.50299267222931</v>
      </c>
      <c r="G264" s="24">
        <f t="shared" ref="G264:H266" si="34">G263</f>
        <v>6.1436619718309862</v>
      </c>
      <c r="H264" s="24">
        <f t="shared" si="34"/>
        <v>4.1342465753424662</v>
      </c>
    </row>
    <row r="265" spans="1:9" x14ac:dyDescent="0.3">
      <c r="A265" s="21">
        <v>44378</v>
      </c>
      <c r="C265">
        <v>281.49255250351899</v>
      </c>
      <c r="D265">
        <v>273.31474773972491</v>
      </c>
      <c r="E265" s="6">
        <f t="shared" si="31"/>
        <v>197.12664701981342</v>
      </c>
      <c r="F265" s="6">
        <f t="shared" si="32"/>
        <v>185.71252203429472</v>
      </c>
      <c r="G265" s="24">
        <f t="shared" si="34"/>
        <v>6.1436619718309862</v>
      </c>
      <c r="H265" s="24">
        <f t="shared" si="34"/>
        <v>4.1342465753424662</v>
      </c>
    </row>
    <row r="266" spans="1:9" x14ac:dyDescent="0.3">
      <c r="A266" s="21">
        <v>44409</v>
      </c>
      <c r="C266">
        <v>284.18343896479291</v>
      </c>
      <c r="D266">
        <v>275.21499045700892</v>
      </c>
      <c r="E266" s="6">
        <f t="shared" si="31"/>
        <v>199.01105007383489</v>
      </c>
      <c r="F266" s="6">
        <f t="shared" si="32"/>
        <v>187.00370324724622</v>
      </c>
      <c r="G266" s="29">
        <f t="shared" si="34"/>
        <v>6.1436619718309862</v>
      </c>
      <c r="H266" s="29">
        <f t="shared" si="34"/>
        <v>4.1342465753424662</v>
      </c>
    </row>
    <row r="267" spans="1:9" x14ac:dyDescent="0.3">
      <c r="A267" s="21">
        <v>44440</v>
      </c>
      <c r="C267">
        <v>286.47897872117932</v>
      </c>
      <c r="D267">
        <v>277.57601864387215</v>
      </c>
      <c r="E267" s="6">
        <f t="shared" si="31"/>
        <v>200.61859546447707</v>
      </c>
      <c r="F267" s="6">
        <f t="shared" si="32"/>
        <v>188.60798001168186</v>
      </c>
      <c r="G267"/>
    </row>
    <row r="268" spans="1:9" x14ac:dyDescent="0.3">
      <c r="A268" s="21">
        <v>44470</v>
      </c>
      <c r="C268">
        <v>288.74397632556366</v>
      </c>
      <c r="D268">
        <v>278.97170079463802</v>
      </c>
      <c r="E268" s="6">
        <f t="shared" si="31"/>
        <v>202.20475246681769</v>
      </c>
      <c r="F268" s="6">
        <f t="shared" si="32"/>
        <v>189.55632127142175</v>
      </c>
      <c r="G268"/>
    </row>
    <row r="269" spans="1:9" x14ac:dyDescent="0.3">
      <c r="A269" s="22"/>
      <c r="C269" s="3"/>
      <c r="G269"/>
    </row>
    <row r="270" spans="1:9" x14ac:dyDescent="0.3">
      <c r="G270"/>
    </row>
    <row r="271" spans="1:9" x14ac:dyDescent="0.3">
      <c r="G271"/>
    </row>
    <row r="272" spans="1:9" x14ac:dyDescent="0.3">
      <c r="G272"/>
    </row>
    <row r="273" spans="7:7" x14ac:dyDescent="0.3">
      <c r="G273"/>
    </row>
    <row r="274" spans="7:7" x14ac:dyDescent="0.3">
      <c r="G274"/>
    </row>
    <row r="275" spans="7:7" x14ac:dyDescent="0.3">
      <c r="G275"/>
    </row>
    <row r="276" spans="7:7" x14ac:dyDescent="0.3">
      <c r="G276"/>
    </row>
    <row r="277" spans="7:7" x14ac:dyDescent="0.3">
      <c r="G277"/>
    </row>
    <row r="278" spans="7:7" x14ac:dyDescent="0.3">
      <c r="G278"/>
    </row>
    <row r="279" spans="7:7" x14ac:dyDescent="0.3">
      <c r="G279"/>
    </row>
    <row r="280" spans="7:7" x14ac:dyDescent="0.3">
      <c r="G280"/>
    </row>
    <row r="281" spans="7:7" x14ac:dyDescent="0.3">
      <c r="G281"/>
    </row>
    <row r="282" spans="7:7" x14ac:dyDescent="0.3">
      <c r="G282"/>
    </row>
    <row r="283" spans="7:7" x14ac:dyDescent="0.3">
      <c r="G283"/>
    </row>
    <row r="284" spans="7:7" x14ac:dyDescent="0.3">
      <c r="G284"/>
    </row>
    <row r="285" spans="7:7" x14ac:dyDescent="0.3">
      <c r="G285"/>
    </row>
    <row r="286" spans="7:7" x14ac:dyDescent="0.3">
      <c r="G286"/>
    </row>
    <row r="287" spans="7:7" x14ac:dyDescent="0.3">
      <c r="G287"/>
    </row>
    <row r="288" spans="7:7" x14ac:dyDescent="0.3">
      <c r="G288"/>
    </row>
    <row r="289" spans="7:7" x14ac:dyDescent="0.3">
      <c r="G289"/>
    </row>
    <row r="290" spans="7:7" x14ac:dyDescent="0.3">
      <c r="G290"/>
    </row>
    <row r="291" spans="7:7" x14ac:dyDescent="0.3">
      <c r="G291"/>
    </row>
    <row r="292" spans="7:7" x14ac:dyDescent="0.3">
      <c r="G292"/>
    </row>
    <row r="293" spans="7:7" x14ac:dyDescent="0.3">
      <c r="G293"/>
    </row>
    <row r="294" spans="7:7" x14ac:dyDescent="0.3">
      <c r="G294"/>
    </row>
    <row r="295" spans="7:7" x14ac:dyDescent="0.3">
      <c r="G295"/>
    </row>
    <row r="296" spans="7:7" x14ac:dyDescent="0.3">
      <c r="G296"/>
    </row>
    <row r="297" spans="7:7" x14ac:dyDescent="0.3">
      <c r="G297"/>
    </row>
    <row r="298" spans="7:7" x14ac:dyDescent="0.3">
      <c r="G298"/>
    </row>
    <row r="299" spans="7:7" x14ac:dyDescent="0.3">
      <c r="G299"/>
    </row>
    <row r="300" spans="7:7" x14ac:dyDescent="0.3">
      <c r="G300"/>
    </row>
    <row r="301" spans="7:7" x14ac:dyDescent="0.3">
      <c r="G301"/>
    </row>
    <row r="302" spans="7:7" x14ac:dyDescent="0.3">
      <c r="G302"/>
    </row>
    <row r="303" spans="7:7" x14ac:dyDescent="0.3">
      <c r="G303"/>
    </row>
    <row r="304" spans="7:7" x14ac:dyDescent="0.3">
      <c r="G304"/>
    </row>
    <row r="305" spans="7:7" x14ac:dyDescent="0.3">
      <c r="G305"/>
    </row>
    <row r="306" spans="7:7" x14ac:dyDescent="0.3">
      <c r="G306"/>
    </row>
    <row r="307" spans="7:7" x14ac:dyDescent="0.3">
      <c r="G307"/>
    </row>
    <row r="308" spans="7:7" x14ac:dyDescent="0.3">
      <c r="G308"/>
    </row>
    <row r="309" spans="7:7" x14ac:dyDescent="0.3">
      <c r="G309"/>
    </row>
    <row r="310" spans="7:7" x14ac:dyDescent="0.3">
      <c r="G310"/>
    </row>
    <row r="311" spans="7:7" x14ac:dyDescent="0.3">
      <c r="G311"/>
    </row>
    <row r="312" spans="7:7" x14ac:dyDescent="0.3">
      <c r="G312"/>
    </row>
    <row r="313" spans="7:7" x14ac:dyDescent="0.3">
      <c r="G313"/>
    </row>
    <row r="314" spans="7:7" x14ac:dyDescent="0.3">
      <c r="G314"/>
    </row>
    <row r="315" spans="7:7" x14ac:dyDescent="0.3">
      <c r="G315"/>
    </row>
    <row r="316" spans="7:7" x14ac:dyDescent="0.3">
      <c r="G316"/>
    </row>
    <row r="317" spans="7:7" x14ac:dyDescent="0.3">
      <c r="G317"/>
    </row>
    <row r="318" spans="7:7" x14ac:dyDescent="0.3">
      <c r="G318"/>
    </row>
    <row r="319" spans="7:7" x14ac:dyDescent="0.3">
      <c r="G319"/>
    </row>
    <row r="320" spans="7:7" x14ac:dyDescent="0.3">
      <c r="G320"/>
    </row>
    <row r="321" spans="7:7" x14ac:dyDescent="0.3">
      <c r="G321"/>
    </row>
    <row r="322" spans="7:7" x14ac:dyDescent="0.3">
      <c r="G322"/>
    </row>
    <row r="323" spans="7:7" x14ac:dyDescent="0.3">
      <c r="G323"/>
    </row>
    <row r="324" spans="7:7" x14ac:dyDescent="0.3">
      <c r="G324"/>
    </row>
    <row r="325" spans="7:7" x14ac:dyDescent="0.3">
      <c r="G325"/>
    </row>
    <row r="326" spans="7:7" x14ac:dyDescent="0.3">
      <c r="G326"/>
    </row>
    <row r="327" spans="7:7" x14ac:dyDescent="0.3">
      <c r="G327"/>
    </row>
    <row r="328" spans="7:7" x14ac:dyDescent="0.3">
      <c r="G328"/>
    </row>
    <row r="329" spans="7:7" x14ac:dyDescent="0.3">
      <c r="G329"/>
    </row>
    <row r="330" spans="7:7" x14ac:dyDescent="0.3">
      <c r="G330"/>
    </row>
    <row r="331" spans="7:7" x14ac:dyDescent="0.3">
      <c r="G331"/>
    </row>
    <row r="332" spans="7:7" x14ac:dyDescent="0.3">
      <c r="G332"/>
    </row>
    <row r="333" spans="7:7" x14ac:dyDescent="0.3">
      <c r="G333"/>
    </row>
    <row r="334" spans="7:7" x14ac:dyDescent="0.3">
      <c r="G334"/>
    </row>
    <row r="335" spans="7:7" x14ac:dyDescent="0.3">
      <c r="G335"/>
    </row>
    <row r="336" spans="7:7" x14ac:dyDescent="0.3">
      <c r="G336"/>
    </row>
    <row r="337" spans="7:7" x14ac:dyDescent="0.3">
      <c r="G337"/>
    </row>
    <row r="338" spans="7:7" x14ac:dyDescent="0.3">
      <c r="G338"/>
    </row>
    <row r="339" spans="7:7" x14ac:dyDescent="0.3">
      <c r="G339"/>
    </row>
    <row r="340" spans="7:7" x14ac:dyDescent="0.3">
      <c r="G340"/>
    </row>
    <row r="341" spans="7:7" x14ac:dyDescent="0.3">
      <c r="G341"/>
    </row>
    <row r="342" spans="7:7" x14ac:dyDescent="0.3">
      <c r="G342"/>
    </row>
    <row r="343" spans="7:7" x14ac:dyDescent="0.3">
      <c r="G343"/>
    </row>
    <row r="344" spans="7:7" x14ac:dyDescent="0.3">
      <c r="G344"/>
    </row>
    <row r="345" spans="7:7" x14ac:dyDescent="0.3">
      <c r="G345"/>
    </row>
    <row r="346" spans="7:7" x14ac:dyDescent="0.3">
      <c r="G346"/>
    </row>
    <row r="347" spans="7:7" x14ac:dyDescent="0.3">
      <c r="G347"/>
    </row>
    <row r="348" spans="7:7" x14ac:dyDescent="0.3">
      <c r="G348"/>
    </row>
    <row r="349" spans="7:7" x14ac:dyDescent="0.3">
      <c r="G349"/>
    </row>
    <row r="350" spans="7:7" x14ac:dyDescent="0.3">
      <c r="G350"/>
    </row>
    <row r="351" spans="7:7" x14ac:dyDescent="0.3">
      <c r="G351"/>
    </row>
    <row r="352" spans="7:7" x14ac:dyDescent="0.3">
      <c r="G352"/>
    </row>
    <row r="353" spans="7:7" x14ac:dyDescent="0.3">
      <c r="G353"/>
    </row>
    <row r="354" spans="7:7" x14ac:dyDescent="0.3">
      <c r="G354"/>
    </row>
    <row r="355" spans="7:7" x14ac:dyDescent="0.3">
      <c r="G355"/>
    </row>
    <row r="356" spans="7:7" x14ac:dyDescent="0.3">
      <c r="G356"/>
    </row>
    <row r="357" spans="7:7" x14ac:dyDescent="0.3">
      <c r="G357"/>
    </row>
    <row r="358" spans="7:7" x14ac:dyDescent="0.3">
      <c r="G358"/>
    </row>
    <row r="359" spans="7:7" x14ac:dyDescent="0.3">
      <c r="G359"/>
    </row>
    <row r="360" spans="7:7" x14ac:dyDescent="0.3">
      <c r="G360"/>
    </row>
    <row r="361" spans="7:7" x14ac:dyDescent="0.3">
      <c r="G361"/>
    </row>
    <row r="362" spans="7:7" x14ac:dyDescent="0.3">
      <c r="G362"/>
    </row>
    <row r="363" spans="7:7" x14ac:dyDescent="0.3">
      <c r="G363"/>
    </row>
    <row r="364" spans="7:7" x14ac:dyDescent="0.3">
      <c r="G364"/>
    </row>
    <row r="365" spans="7:7" x14ac:dyDescent="0.3">
      <c r="G365"/>
    </row>
    <row r="366" spans="7:7" x14ac:dyDescent="0.3">
      <c r="G366"/>
    </row>
    <row r="367" spans="7:7" x14ac:dyDescent="0.3">
      <c r="G367"/>
    </row>
    <row r="368" spans="7:7" x14ac:dyDescent="0.3">
      <c r="G368"/>
    </row>
    <row r="369" spans="7:7" x14ac:dyDescent="0.3">
      <c r="G369"/>
    </row>
    <row r="370" spans="7:7" x14ac:dyDescent="0.3">
      <c r="G370"/>
    </row>
    <row r="371" spans="7:7" x14ac:dyDescent="0.3">
      <c r="G371"/>
    </row>
    <row r="372" spans="7:7" x14ac:dyDescent="0.3">
      <c r="G372"/>
    </row>
    <row r="373" spans="7:7" x14ac:dyDescent="0.3">
      <c r="G373"/>
    </row>
    <row r="374" spans="7:7" x14ac:dyDescent="0.3">
      <c r="G374"/>
    </row>
    <row r="375" spans="7:7" x14ac:dyDescent="0.3">
      <c r="G375"/>
    </row>
    <row r="376" spans="7:7" x14ac:dyDescent="0.3">
      <c r="G376"/>
    </row>
    <row r="377" spans="7:7" x14ac:dyDescent="0.3">
      <c r="G377"/>
    </row>
    <row r="378" spans="7:7" x14ac:dyDescent="0.3">
      <c r="G378"/>
    </row>
    <row r="379" spans="7:7" x14ac:dyDescent="0.3">
      <c r="G379"/>
    </row>
    <row r="380" spans="7:7" x14ac:dyDescent="0.3">
      <c r="G380"/>
    </row>
    <row r="381" spans="7:7" x14ac:dyDescent="0.3">
      <c r="G381"/>
    </row>
    <row r="382" spans="7:7" x14ac:dyDescent="0.3">
      <c r="G382"/>
    </row>
    <row r="383" spans="7:7" x14ac:dyDescent="0.3">
      <c r="G383"/>
    </row>
    <row r="384" spans="7:7" x14ac:dyDescent="0.3">
      <c r="G384"/>
    </row>
    <row r="385" spans="7:7" x14ac:dyDescent="0.3">
      <c r="G385"/>
    </row>
    <row r="386" spans="7:7" x14ac:dyDescent="0.3">
      <c r="G386"/>
    </row>
    <row r="387" spans="7:7" x14ac:dyDescent="0.3">
      <c r="G387"/>
    </row>
    <row r="388" spans="7:7" x14ac:dyDescent="0.3">
      <c r="G388"/>
    </row>
    <row r="389" spans="7:7" x14ac:dyDescent="0.3">
      <c r="G389"/>
    </row>
    <row r="390" spans="7:7" x14ac:dyDescent="0.3">
      <c r="G390"/>
    </row>
    <row r="391" spans="7:7" x14ac:dyDescent="0.3">
      <c r="G391"/>
    </row>
    <row r="392" spans="7:7" x14ac:dyDescent="0.3">
      <c r="G392"/>
    </row>
    <row r="393" spans="7:7" x14ac:dyDescent="0.3">
      <c r="G393"/>
    </row>
    <row r="394" spans="7:7" x14ac:dyDescent="0.3">
      <c r="G394"/>
    </row>
    <row r="395" spans="7:7" x14ac:dyDescent="0.3">
      <c r="G395"/>
    </row>
    <row r="396" spans="7:7" x14ac:dyDescent="0.3">
      <c r="G396"/>
    </row>
    <row r="397" spans="7:7" x14ac:dyDescent="0.3">
      <c r="G397"/>
    </row>
    <row r="398" spans="7:7" x14ac:dyDescent="0.3">
      <c r="G398"/>
    </row>
    <row r="399" spans="7:7" x14ac:dyDescent="0.3">
      <c r="G399"/>
    </row>
    <row r="400" spans="7:7" x14ac:dyDescent="0.3">
      <c r="G400"/>
    </row>
    <row r="401" spans="7:7" x14ac:dyDescent="0.3">
      <c r="G401"/>
    </row>
    <row r="402" spans="7:7" x14ac:dyDescent="0.3">
      <c r="G402"/>
    </row>
    <row r="403" spans="7:7" x14ac:dyDescent="0.3">
      <c r="G403"/>
    </row>
    <row r="404" spans="7:7" x14ac:dyDescent="0.3">
      <c r="G404"/>
    </row>
    <row r="405" spans="7:7" x14ac:dyDescent="0.3">
      <c r="G405"/>
    </row>
    <row r="406" spans="7:7" x14ac:dyDescent="0.3">
      <c r="G406"/>
    </row>
    <row r="407" spans="7:7" x14ac:dyDescent="0.3">
      <c r="G407"/>
    </row>
    <row r="408" spans="7:7" x14ac:dyDescent="0.3">
      <c r="G408"/>
    </row>
    <row r="409" spans="7:7" x14ac:dyDescent="0.3">
      <c r="G409"/>
    </row>
    <row r="410" spans="7:7" x14ac:dyDescent="0.3">
      <c r="G410"/>
    </row>
    <row r="411" spans="7:7" x14ac:dyDescent="0.3">
      <c r="G411"/>
    </row>
    <row r="412" spans="7:7" x14ac:dyDescent="0.3">
      <c r="G412"/>
    </row>
    <row r="413" spans="7:7" x14ac:dyDescent="0.3">
      <c r="G413"/>
    </row>
    <row r="414" spans="7:7" x14ac:dyDescent="0.3">
      <c r="G414"/>
    </row>
    <row r="415" spans="7:7" x14ac:dyDescent="0.3">
      <c r="G415"/>
    </row>
    <row r="416" spans="7:7" x14ac:dyDescent="0.3">
      <c r="G416"/>
    </row>
    <row r="417" spans="7:7" x14ac:dyDescent="0.3">
      <c r="G417"/>
    </row>
    <row r="418" spans="7:7" x14ac:dyDescent="0.3">
      <c r="G418"/>
    </row>
    <row r="419" spans="7:7" x14ac:dyDescent="0.3">
      <c r="G419"/>
    </row>
    <row r="420" spans="7:7" x14ac:dyDescent="0.3">
      <c r="G420"/>
    </row>
    <row r="421" spans="7:7" x14ac:dyDescent="0.3">
      <c r="G421"/>
    </row>
    <row r="422" spans="7:7" x14ac:dyDescent="0.3">
      <c r="G422"/>
    </row>
    <row r="423" spans="7:7" x14ac:dyDescent="0.3">
      <c r="G423"/>
    </row>
    <row r="424" spans="7:7" x14ac:dyDescent="0.3">
      <c r="G424"/>
    </row>
    <row r="425" spans="7:7" x14ac:dyDescent="0.3">
      <c r="G425"/>
    </row>
    <row r="426" spans="7:7" x14ac:dyDescent="0.3">
      <c r="G426"/>
    </row>
    <row r="427" spans="7:7" x14ac:dyDescent="0.3">
      <c r="G427"/>
    </row>
    <row r="428" spans="7:7" x14ac:dyDescent="0.3">
      <c r="G428"/>
    </row>
    <row r="429" spans="7:7" x14ac:dyDescent="0.3">
      <c r="G429"/>
    </row>
    <row r="430" spans="7:7" x14ac:dyDescent="0.3">
      <c r="G430"/>
    </row>
    <row r="431" spans="7:7" x14ac:dyDescent="0.3">
      <c r="G431"/>
    </row>
    <row r="432" spans="7:7" x14ac:dyDescent="0.3">
      <c r="G432"/>
    </row>
    <row r="433" spans="7:7" x14ac:dyDescent="0.3">
      <c r="G433"/>
    </row>
    <row r="434" spans="7:7" x14ac:dyDescent="0.3">
      <c r="G434"/>
    </row>
    <row r="435" spans="7:7" x14ac:dyDescent="0.3">
      <c r="G435"/>
    </row>
    <row r="436" spans="7:7" x14ac:dyDescent="0.3">
      <c r="G436"/>
    </row>
    <row r="437" spans="7:7" x14ac:dyDescent="0.3">
      <c r="G437"/>
    </row>
    <row r="438" spans="7:7" x14ac:dyDescent="0.3">
      <c r="G438"/>
    </row>
    <row r="439" spans="7:7" x14ac:dyDescent="0.3">
      <c r="G439"/>
    </row>
    <row r="440" spans="7:7" x14ac:dyDescent="0.3">
      <c r="G440"/>
    </row>
    <row r="441" spans="7:7" x14ac:dyDescent="0.3">
      <c r="G441"/>
    </row>
    <row r="442" spans="7:7" x14ac:dyDescent="0.3">
      <c r="G442"/>
    </row>
    <row r="443" spans="7:7" x14ac:dyDescent="0.3">
      <c r="G443"/>
    </row>
    <row r="444" spans="7:7" x14ac:dyDescent="0.3">
      <c r="G444"/>
    </row>
    <row r="445" spans="7:7" x14ac:dyDescent="0.3">
      <c r="G445"/>
    </row>
    <row r="446" spans="7:7" x14ac:dyDescent="0.3">
      <c r="G446"/>
    </row>
    <row r="447" spans="7:7" x14ac:dyDescent="0.3">
      <c r="G447"/>
    </row>
    <row r="448" spans="7:7" x14ac:dyDescent="0.3">
      <c r="G448"/>
    </row>
    <row r="449" spans="7:7" x14ac:dyDescent="0.3">
      <c r="G449"/>
    </row>
    <row r="450" spans="7:7" x14ac:dyDescent="0.3">
      <c r="G450"/>
    </row>
    <row r="451" spans="7:7" x14ac:dyDescent="0.3">
      <c r="G451"/>
    </row>
    <row r="452" spans="7:7" x14ac:dyDescent="0.3">
      <c r="G452"/>
    </row>
    <row r="453" spans="7:7" x14ac:dyDescent="0.3">
      <c r="G453"/>
    </row>
    <row r="454" spans="7:7" x14ac:dyDescent="0.3">
      <c r="G454"/>
    </row>
    <row r="455" spans="7:7" x14ac:dyDescent="0.3">
      <c r="G455"/>
    </row>
    <row r="456" spans="7:7" x14ac:dyDescent="0.3">
      <c r="G456"/>
    </row>
    <row r="457" spans="7:7" x14ac:dyDescent="0.3">
      <c r="G457"/>
    </row>
    <row r="458" spans="7:7" x14ac:dyDescent="0.3">
      <c r="G458"/>
    </row>
    <row r="459" spans="7:7" x14ac:dyDescent="0.3">
      <c r="G459"/>
    </row>
    <row r="460" spans="7:7" x14ac:dyDescent="0.3">
      <c r="G460"/>
    </row>
    <row r="461" spans="7:7" x14ac:dyDescent="0.3">
      <c r="G461"/>
    </row>
    <row r="462" spans="7:7" x14ac:dyDescent="0.3">
      <c r="G462"/>
    </row>
    <row r="463" spans="7:7" x14ac:dyDescent="0.3">
      <c r="G463"/>
    </row>
    <row r="464" spans="7:7" x14ac:dyDescent="0.3">
      <c r="G464"/>
    </row>
    <row r="465" spans="7:7" x14ac:dyDescent="0.3">
      <c r="G465"/>
    </row>
    <row r="466" spans="7:7" x14ac:dyDescent="0.3">
      <c r="G466"/>
    </row>
    <row r="467" spans="7:7" x14ac:dyDescent="0.3">
      <c r="G467"/>
    </row>
    <row r="468" spans="7:7" x14ac:dyDescent="0.3">
      <c r="G468"/>
    </row>
    <row r="469" spans="7:7" x14ac:dyDescent="0.3">
      <c r="G469"/>
    </row>
    <row r="470" spans="7:7" x14ac:dyDescent="0.3">
      <c r="G470"/>
    </row>
    <row r="471" spans="7:7" x14ac:dyDescent="0.3">
      <c r="G471"/>
    </row>
    <row r="472" spans="7:7" x14ac:dyDescent="0.3">
      <c r="G472"/>
    </row>
    <row r="473" spans="7:7" x14ac:dyDescent="0.3">
      <c r="G473"/>
    </row>
    <row r="474" spans="7:7" x14ac:dyDescent="0.3">
      <c r="G474"/>
    </row>
    <row r="475" spans="7:7" x14ac:dyDescent="0.3">
      <c r="G475"/>
    </row>
    <row r="476" spans="7:7" x14ac:dyDescent="0.3">
      <c r="G476"/>
    </row>
    <row r="477" spans="7:7" x14ac:dyDescent="0.3">
      <c r="G477"/>
    </row>
    <row r="478" spans="7:7" x14ac:dyDescent="0.3">
      <c r="G478"/>
    </row>
    <row r="479" spans="7:7" x14ac:dyDescent="0.3">
      <c r="G479"/>
    </row>
    <row r="480" spans="7:7" x14ac:dyDescent="0.3">
      <c r="G480"/>
    </row>
    <row r="481" spans="7:7" x14ac:dyDescent="0.3">
      <c r="G481"/>
    </row>
    <row r="482" spans="7:7" x14ac:dyDescent="0.3">
      <c r="G482"/>
    </row>
    <row r="483" spans="7:7" x14ac:dyDescent="0.3">
      <c r="G483"/>
    </row>
    <row r="484" spans="7:7" x14ac:dyDescent="0.3">
      <c r="G484"/>
    </row>
    <row r="485" spans="7:7" x14ac:dyDescent="0.3">
      <c r="G485"/>
    </row>
    <row r="486" spans="7:7" x14ac:dyDescent="0.3">
      <c r="G486"/>
    </row>
    <row r="487" spans="7:7" x14ac:dyDescent="0.3">
      <c r="G487"/>
    </row>
    <row r="488" spans="7:7" x14ac:dyDescent="0.3">
      <c r="G488"/>
    </row>
    <row r="489" spans="7:7" x14ac:dyDescent="0.3">
      <c r="G489"/>
    </row>
    <row r="490" spans="7:7" x14ac:dyDescent="0.3">
      <c r="G490"/>
    </row>
    <row r="491" spans="7:7" x14ac:dyDescent="0.3">
      <c r="G491"/>
    </row>
    <row r="492" spans="7:7" x14ac:dyDescent="0.3">
      <c r="G492"/>
    </row>
    <row r="493" spans="7:7" x14ac:dyDescent="0.3">
      <c r="G493"/>
    </row>
    <row r="494" spans="7:7" x14ac:dyDescent="0.3">
      <c r="G494"/>
    </row>
    <row r="495" spans="7:7" x14ac:dyDescent="0.3">
      <c r="G495"/>
    </row>
    <row r="496" spans="7:7" x14ac:dyDescent="0.3">
      <c r="G496"/>
    </row>
    <row r="497" spans="7:7" x14ac:dyDescent="0.3">
      <c r="G497"/>
    </row>
    <row r="498" spans="7:7" x14ac:dyDescent="0.3">
      <c r="G498"/>
    </row>
    <row r="499" spans="7:7" x14ac:dyDescent="0.3">
      <c r="G499"/>
    </row>
    <row r="500" spans="7:7" x14ac:dyDescent="0.3">
      <c r="G500"/>
    </row>
    <row r="501" spans="7:7" x14ac:dyDescent="0.3">
      <c r="G501"/>
    </row>
    <row r="502" spans="7:7" x14ac:dyDescent="0.3">
      <c r="G502"/>
    </row>
    <row r="503" spans="7:7" x14ac:dyDescent="0.3">
      <c r="G503"/>
    </row>
    <row r="504" spans="7:7" x14ac:dyDescent="0.3">
      <c r="G504"/>
    </row>
    <row r="505" spans="7:7" x14ac:dyDescent="0.3">
      <c r="G505"/>
    </row>
    <row r="506" spans="7:7" x14ac:dyDescent="0.3">
      <c r="G506"/>
    </row>
    <row r="507" spans="7:7" x14ac:dyDescent="0.3">
      <c r="G507"/>
    </row>
    <row r="508" spans="7:7" x14ac:dyDescent="0.3">
      <c r="G508"/>
    </row>
    <row r="509" spans="7:7" x14ac:dyDescent="0.3">
      <c r="G509"/>
    </row>
    <row r="510" spans="7:7" x14ac:dyDescent="0.3">
      <c r="G510"/>
    </row>
    <row r="511" spans="7:7" x14ac:dyDescent="0.3">
      <c r="G511"/>
    </row>
    <row r="512" spans="7:7" x14ac:dyDescent="0.3">
      <c r="G512"/>
    </row>
    <row r="513" spans="7:7" x14ac:dyDescent="0.3">
      <c r="G513"/>
    </row>
    <row r="514" spans="7:7" x14ac:dyDescent="0.3">
      <c r="G514"/>
    </row>
    <row r="515" spans="7:7" x14ac:dyDescent="0.3">
      <c r="G515"/>
    </row>
    <row r="516" spans="7:7" x14ac:dyDescent="0.3">
      <c r="G516"/>
    </row>
    <row r="517" spans="7:7" x14ac:dyDescent="0.3">
      <c r="G517"/>
    </row>
    <row r="518" spans="7:7" x14ac:dyDescent="0.3">
      <c r="G518"/>
    </row>
    <row r="519" spans="7:7" x14ac:dyDescent="0.3">
      <c r="G519"/>
    </row>
    <row r="520" spans="7:7" x14ac:dyDescent="0.3">
      <c r="G520"/>
    </row>
    <row r="521" spans="7:7" x14ac:dyDescent="0.3">
      <c r="G521"/>
    </row>
    <row r="522" spans="7:7" x14ac:dyDescent="0.3">
      <c r="G522"/>
    </row>
    <row r="523" spans="7:7" x14ac:dyDescent="0.3">
      <c r="G523"/>
    </row>
    <row r="524" spans="7:7" x14ac:dyDescent="0.3">
      <c r="G524"/>
    </row>
    <row r="525" spans="7:7" x14ac:dyDescent="0.3">
      <c r="G525"/>
    </row>
    <row r="526" spans="7:7" x14ac:dyDescent="0.3">
      <c r="G526"/>
    </row>
    <row r="527" spans="7:7" x14ac:dyDescent="0.3">
      <c r="G527"/>
    </row>
    <row r="528" spans="7:7" x14ac:dyDescent="0.3">
      <c r="G528"/>
    </row>
    <row r="529" spans="7:7" x14ac:dyDescent="0.3">
      <c r="G529"/>
    </row>
    <row r="530" spans="7:7" x14ac:dyDescent="0.3">
      <c r="G530"/>
    </row>
    <row r="531" spans="7:7" x14ac:dyDescent="0.3">
      <c r="G531"/>
    </row>
    <row r="532" spans="7:7" x14ac:dyDescent="0.3">
      <c r="G532"/>
    </row>
    <row r="533" spans="7:7" x14ac:dyDescent="0.3">
      <c r="G533"/>
    </row>
    <row r="534" spans="7:7" x14ac:dyDescent="0.3">
      <c r="G534"/>
    </row>
    <row r="535" spans="7:7" x14ac:dyDescent="0.3">
      <c r="G535"/>
    </row>
    <row r="536" spans="7:7" x14ac:dyDescent="0.3">
      <c r="G536"/>
    </row>
    <row r="537" spans="7:7" x14ac:dyDescent="0.3">
      <c r="G537"/>
    </row>
    <row r="538" spans="7:7" x14ac:dyDescent="0.3">
      <c r="G538"/>
    </row>
    <row r="539" spans="7:7" x14ac:dyDescent="0.3">
      <c r="G539"/>
    </row>
    <row r="540" spans="7:7" x14ac:dyDescent="0.3">
      <c r="G540"/>
    </row>
    <row r="541" spans="7:7" x14ac:dyDescent="0.3">
      <c r="G541"/>
    </row>
    <row r="542" spans="7:7" x14ac:dyDescent="0.3">
      <c r="G542"/>
    </row>
    <row r="543" spans="7:7" x14ac:dyDescent="0.3">
      <c r="G543"/>
    </row>
    <row r="544" spans="7:7" x14ac:dyDescent="0.3">
      <c r="G544"/>
    </row>
    <row r="545" spans="7:7" x14ac:dyDescent="0.3">
      <c r="G545"/>
    </row>
    <row r="546" spans="7:7" x14ac:dyDescent="0.3">
      <c r="G546"/>
    </row>
    <row r="547" spans="7:7" x14ac:dyDescent="0.3">
      <c r="G547"/>
    </row>
    <row r="548" spans="7:7" x14ac:dyDescent="0.3">
      <c r="G548"/>
    </row>
    <row r="549" spans="7:7" x14ac:dyDescent="0.3">
      <c r="G549"/>
    </row>
    <row r="550" spans="7:7" x14ac:dyDescent="0.3">
      <c r="G550"/>
    </row>
    <row r="551" spans="7:7" x14ac:dyDescent="0.3">
      <c r="G551"/>
    </row>
    <row r="552" spans="7:7" x14ac:dyDescent="0.3">
      <c r="G552"/>
    </row>
    <row r="553" spans="7:7" x14ac:dyDescent="0.3">
      <c r="G553"/>
    </row>
    <row r="554" spans="7:7" x14ac:dyDescent="0.3">
      <c r="G554"/>
    </row>
    <row r="555" spans="7:7" x14ac:dyDescent="0.3">
      <c r="G555"/>
    </row>
    <row r="556" spans="7:7" x14ac:dyDescent="0.3">
      <c r="G556"/>
    </row>
    <row r="557" spans="7:7" x14ac:dyDescent="0.3">
      <c r="G557"/>
    </row>
    <row r="558" spans="7:7" x14ac:dyDescent="0.3">
      <c r="G558"/>
    </row>
    <row r="559" spans="7:7" x14ac:dyDescent="0.3">
      <c r="G559"/>
    </row>
    <row r="560" spans="7:7" x14ac:dyDescent="0.3">
      <c r="G560"/>
    </row>
    <row r="561" spans="7:7" x14ac:dyDescent="0.3">
      <c r="G561"/>
    </row>
    <row r="562" spans="7:7" x14ac:dyDescent="0.3">
      <c r="G562"/>
    </row>
    <row r="563" spans="7:7" x14ac:dyDescent="0.3">
      <c r="G563"/>
    </row>
    <row r="564" spans="7:7" x14ac:dyDescent="0.3">
      <c r="G564"/>
    </row>
    <row r="565" spans="7:7" x14ac:dyDescent="0.3">
      <c r="G565"/>
    </row>
    <row r="566" spans="7:7" x14ac:dyDescent="0.3">
      <c r="G566"/>
    </row>
    <row r="567" spans="7:7" x14ac:dyDescent="0.3">
      <c r="G567"/>
    </row>
    <row r="568" spans="7:7" x14ac:dyDescent="0.3">
      <c r="G568"/>
    </row>
    <row r="569" spans="7:7" x14ac:dyDescent="0.3">
      <c r="G569"/>
    </row>
    <row r="570" spans="7:7" x14ac:dyDescent="0.3">
      <c r="G570"/>
    </row>
    <row r="571" spans="7:7" x14ac:dyDescent="0.3">
      <c r="G571"/>
    </row>
    <row r="572" spans="7:7" x14ac:dyDescent="0.3">
      <c r="G572"/>
    </row>
    <row r="573" spans="7:7" x14ac:dyDescent="0.3">
      <c r="G573"/>
    </row>
    <row r="574" spans="7:7" x14ac:dyDescent="0.3">
      <c r="G574"/>
    </row>
    <row r="575" spans="7:7" x14ac:dyDescent="0.3">
      <c r="G575"/>
    </row>
    <row r="576" spans="7:7" x14ac:dyDescent="0.3">
      <c r="G576"/>
    </row>
    <row r="577" spans="7:7" x14ac:dyDescent="0.3">
      <c r="G577"/>
    </row>
    <row r="578" spans="7:7" x14ac:dyDescent="0.3">
      <c r="G578"/>
    </row>
    <row r="579" spans="7:7" x14ac:dyDescent="0.3">
      <c r="G579"/>
    </row>
    <row r="580" spans="7:7" x14ac:dyDescent="0.3">
      <c r="G580"/>
    </row>
    <row r="581" spans="7:7" x14ac:dyDescent="0.3">
      <c r="G581"/>
    </row>
    <row r="582" spans="7:7" x14ac:dyDescent="0.3">
      <c r="G582"/>
    </row>
    <row r="583" spans="7:7" x14ac:dyDescent="0.3">
      <c r="G583"/>
    </row>
    <row r="584" spans="7:7" x14ac:dyDescent="0.3">
      <c r="G584"/>
    </row>
    <row r="585" spans="7:7" x14ac:dyDescent="0.3">
      <c r="G585"/>
    </row>
    <row r="586" spans="7:7" x14ac:dyDescent="0.3">
      <c r="G586"/>
    </row>
    <row r="587" spans="7:7" x14ac:dyDescent="0.3">
      <c r="G587"/>
    </row>
    <row r="588" spans="7:7" x14ac:dyDescent="0.3">
      <c r="G588"/>
    </row>
    <row r="589" spans="7:7" x14ac:dyDescent="0.3">
      <c r="G589"/>
    </row>
    <row r="590" spans="7:7" x14ac:dyDescent="0.3">
      <c r="G590"/>
    </row>
    <row r="591" spans="7:7" x14ac:dyDescent="0.3">
      <c r="G591"/>
    </row>
    <row r="592" spans="7:7" x14ac:dyDescent="0.3">
      <c r="G592"/>
    </row>
    <row r="593" spans="7:7" x14ac:dyDescent="0.3">
      <c r="G593"/>
    </row>
    <row r="594" spans="7:7" x14ac:dyDescent="0.3">
      <c r="G594"/>
    </row>
    <row r="595" spans="7:7" x14ac:dyDescent="0.3">
      <c r="G595"/>
    </row>
    <row r="596" spans="7:7" x14ac:dyDescent="0.3">
      <c r="G596"/>
    </row>
    <row r="597" spans="7:7" x14ac:dyDescent="0.3">
      <c r="G597"/>
    </row>
    <row r="598" spans="7:7" x14ac:dyDescent="0.3">
      <c r="G598"/>
    </row>
    <row r="599" spans="7:7" x14ac:dyDescent="0.3">
      <c r="G599"/>
    </row>
    <row r="600" spans="7:7" x14ac:dyDescent="0.3">
      <c r="G600"/>
    </row>
    <row r="601" spans="7:7" x14ac:dyDescent="0.3">
      <c r="G601"/>
    </row>
    <row r="602" spans="7:7" x14ac:dyDescent="0.3">
      <c r="G602"/>
    </row>
    <row r="603" spans="7:7" x14ac:dyDescent="0.3">
      <c r="G603"/>
    </row>
    <row r="604" spans="7:7" x14ac:dyDescent="0.3">
      <c r="G604"/>
    </row>
    <row r="605" spans="7:7" x14ac:dyDescent="0.3">
      <c r="G605"/>
    </row>
    <row r="606" spans="7:7" x14ac:dyDescent="0.3">
      <c r="G606"/>
    </row>
    <row r="607" spans="7:7" x14ac:dyDescent="0.3">
      <c r="G607"/>
    </row>
    <row r="608" spans="7:7" x14ac:dyDescent="0.3">
      <c r="G608"/>
    </row>
    <row r="609" spans="7:7" x14ac:dyDescent="0.3">
      <c r="G609"/>
    </row>
    <row r="610" spans="7:7" x14ac:dyDescent="0.3">
      <c r="G610"/>
    </row>
    <row r="611" spans="7:7" x14ac:dyDescent="0.3">
      <c r="G611"/>
    </row>
    <row r="612" spans="7:7" x14ac:dyDescent="0.3">
      <c r="G612"/>
    </row>
    <row r="613" spans="7:7" x14ac:dyDescent="0.3">
      <c r="G613"/>
    </row>
    <row r="614" spans="7:7" x14ac:dyDescent="0.3">
      <c r="G614"/>
    </row>
    <row r="615" spans="7:7" x14ac:dyDescent="0.3">
      <c r="G615"/>
    </row>
    <row r="616" spans="7:7" x14ac:dyDescent="0.3">
      <c r="G616"/>
    </row>
    <row r="617" spans="7:7" x14ac:dyDescent="0.3">
      <c r="G617"/>
    </row>
    <row r="618" spans="7:7" x14ac:dyDescent="0.3">
      <c r="G618"/>
    </row>
    <row r="619" spans="7:7" x14ac:dyDescent="0.3">
      <c r="G619"/>
    </row>
    <row r="620" spans="7:7" x14ac:dyDescent="0.3">
      <c r="G620"/>
    </row>
    <row r="621" spans="7:7" x14ac:dyDescent="0.3">
      <c r="G621"/>
    </row>
    <row r="622" spans="7:7" x14ac:dyDescent="0.3">
      <c r="G622"/>
    </row>
    <row r="623" spans="7:7" x14ac:dyDescent="0.3">
      <c r="G623"/>
    </row>
    <row r="624" spans="7:7" x14ac:dyDescent="0.3">
      <c r="G624"/>
    </row>
    <row r="625" spans="7:7" x14ac:dyDescent="0.3">
      <c r="G625"/>
    </row>
    <row r="626" spans="7:7" x14ac:dyDescent="0.3">
      <c r="G626"/>
    </row>
    <row r="627" spans="7:7" x14ac:dyDescent="0.3">
      <c r="G627"/>
    </row>
    <row r="628" spans="7:7" x14ac:dyDescent="0.3">
      <c r="G628"/>
    </row>
    <row r="629" spans="7:7" x14ac:dyDescent="0.3">
      <c r="G629"/>
    </row>
    <row r="630" spans="7:7" x14ac:dyDescent="0.3">
      <c r="G630"/>
    </row>
    <row r="631" spans="7:7" x14ac:dyDescent="0.3">
      <c r="G631"/>
    </row>
    <row r="632" spans="7:7" x14ac:dyDescent="0.3">
      <c r="G632"/>
    </row>
    <row r="633" spans="7:7" x14ac:dyDescent="0.3">
      <c r="G633"/>
    </row>
    <row r="634" spans="7:7" x14ac:dyDescent="0.3">
      <c r="G634"/>
    </row>
    <row r="635" spans="7:7" x14ac:dyDescent="0.3">
      <c r="G635"/>
    </row>
    <row r="636" spans="7:7" x14ac:dyDescent="0.3">
      <c r="G636"/>
    </row>
    <row r="637" spans="7:7" x14ac:dyDescent="0.3">
      <c r="G637"/>
    </row>
    <row r="638" spans="7:7" x14ac:dyDescent="0.3">
      <c r="G638"/>
    </row>
    <row r="639" spans="7:7" x14ac:dyDescent="0.3">
      <c r="G639"/>
    </row>
    <row r="640" spans="7:7" x14ac:dyDescent="0.3">
      <c r="G640"/>
    </row>
    <row r="641" spans="7:7" x14ac:dyDescent="0.3">
      <c r="G641"/>
    </row>
    <row r="642" spans="7:7" x14ac:dyDescent="0.3">
      <c r="G642"/>
    </row>
    <row r="643" spans="7:7" x14ac:dyDescent="0.3">
      <c r="G643"/>
    </row>
    <row r="644" spans="7:7" x14ac:dyDescent="0.3">
      <c r="G644"/>
    </row>
    <row r="645" spans="7:7" x14ac:dyDescent="0.3">
      <c r="G645"/>
    </row>
    <row r="646" spans="7:7" x14ac:dyDescent="0.3">
      <c r="G646"/>
    </row>
    <row r="647" spans="7:7" x14ac:dyDescent="0.3">
      <c r="G647"/>
    </row>
    <row r="648" spans="7:7" x14ac:dyDescent="0.3">
      <c r="G648"/>
    </row>
    <row r="649" spans="7:7" x14ac:dyDescent="0.3">
      <c r="G649"/>
    </row>
    <row r="650" spans="7:7" x14ac:dyDescent="0.3">
      <c r="G650"/>
    </row>
    <row r="651" spans="7:7" x14ac:dyDescent="0.3">
      <c r="G651"/>
    </row>
    <row r="652" spans="7:7" x14ac:dyDescent="0.3">
      <c r="G652"/>
    </row>
    <row r="653" spans="7:7" x14ac:dyDescent="0.3">
      <c r="G653"/>
    </row>
    <row r="654" spans="7:7" x14ac:dyDescent="0.3">
      <c r="G654"/>
    </row>
    <row r="655" spans="7:7" x14ac:dyDescent="0.3">
      <c r="G655"/>
    </row>
    <row r="656" spans="7:7" x14ac:dyDescent="0.3">
      <c r="G656"/>
    </row>
    <row r="657" spans="7:7" x14ac:dyDescent="0.3">
      <c r="G657"/>
    </row>
    <row r="658" spans="7:7" x14ac:dyDescent="0.3">
      <c r="G658"/>
    </row>
    <row r="659" spans="7:7" x14ac:dyDescent="0.3">
      <c r="G659"/>
    </row>
    <row r="660" spans="7:7" x14ac:dyDescent="0.3">
      <c r="G660"/>
    </row>
    <row r="661" spans="7:7" x14ac:dyDescent="0.3">
      <c r="G661"/>
    </row>
    <row r="662" spans="7:7" x14ac:dyDescent="0.3">
      <c r="G662"/>
    </row>
    <row r="663" spans="7:7" x14ac:dyDescent="0.3">
      <c r="G663"/>
    </row>
    <row r="664" spans="7:7" x14ac:dyDescent="0.3">
      <c r="G664"/>
    </row>
    <row r="665" spans="7:7" x14ac:dyDescent="0.3">
      <c r="G665"/>
    </row>
    <row r="666" spans="7:7" x14ac:dyDescent="0.3">
      <c r="G666"/>
    </row>
    <row r="667" spans="7:7" x14ac:dyDescent="0.3">
      <c r="G667"/>
    </row>
    <row r="668" spans="7:7" x14ac:dyDescent="0.3">
      <c r="G668"/>
    </row>
    <row r="669" spans="7:7" x14ac:dyDescent="0.3">
      <c r="G669"/>
    </row>
    <row r="670" spans="7:7" x14ac:dyDescent="0.3">
      <c r="G670"/>
    </row>
    <row r="671" spans="7:7" x14ac:dyDescent="0.3">
      <c r="G671"/>
    </row>
    <row r="672" spans="7:7" x14ac:dyDescent="0.3">
      <c r="G672"/>
    </row>
    <row r="673" spans="7:7" x14ac:dyDescent="0.3">
      <c r="G673"/>
    </row>
    <row r="674" spans="7:7" x14ac:dyDescent="0.3">
      <c r="G674"/>
    </row>
    <row r="675" spans="7:7" x14ac:dyDescent="0.3">
      <c r="G675"/>
    </row>
    <row r="676" spans="7:7" x14ac:dyDescent="0.3">
      <c r="G676"/>
    </row>
    <row r="677" spans="7:7" x14ac:dyDescent="0.3">
      <c r="G677"/>
    </row>
    <row r="678" spans="7:7" x14ac:dyDescent="0.3">
      <c r="G678"/>
    </row>
    <row r="679" spans="7:7" x14ac:dyDescent="0.3">
      <c r="G679"/>
    </row>
    <row r="680" spans="7:7" x14ac:dyDescent="0.3">
      <c r="G680"/>
    </row>
    <row r="681" spans="7:7" x14ac:dyDescent="0.3">
      <c r="G681"/>
    </row>
    <row r="682" spans="7:7" x14ac:dyDescent="0.3">
      <c r="G682"/>
    </row>
    <row r="683" spans="7:7" x14ac:dyDescent="0.3">
      <c r="G683"/>
    </row>
    <row r="684" spans="7:7" x14ac:dyDescent="0.3">
      <c r="G684"/>
    </row>
    <row r="685" spans="7:7" x14ac:dyDescent="0.3">
      <c r="G685"/>
    </row>
    <row r="686" spans="7:7" x14ac:dyDescent="0.3">
      <c r="G686"/>
    </row>
    <row r="687" spans="7:7" x14ac:dyDescent="0.3">
      <c r="G687"/>
    </row>
    <row r="688" spans="7:7" x14ac:dyDescent="0.3">
      <c r="G688"/>
    </row>
    <row r="689" spans="7:7" x14ac:dyDescent="0.3">
      <c r="G689"/>
    </row>
    <row r="690" spans="7:7" x14ac:dyDescent="0.3">
      <c r="G690"/>
    </row>
    <row r="691" spans="7:7" x14ac:dyDescent="0.3">
      <c r="G691"/>
    </row>
    <row r="692" spans="7:7" x14ac:dyDescent="0.3">
      <c r="G692"/>
    </row>
    <row r="693" spans="7:7" x14ac:dyDescent="0.3">
      <c r="G693"/>
    </row>
    <row r="694" spans="7:7" x14ac:dyDescent="0.3">
      <c r="G694"/>
    </row>
    <row r="695" spans="7:7" x14ac:dyDescent="0.3">
      <c r="G695"/>
    </row>
    <row r="696" spans="7:7" x14ac:dyDescent="0.3">
      <c r="G696"/>
    </row>
    <row r="697" spans="7:7" x14ac:dyDescent="0.3">
      <c r="G697"/>
    </row>
    <row r="698" spans="7:7" x14ac:dyDescent="0.3">
      <c r="G698"/>
    </row>
    <row r="699" spans="7:7" x14ac:dyDescent="0.3">
      <c r="G699"/>
    </row>
    <row r="700" spans="7:7" x14ac:dyDescent="0.3">
      <c r="G700"/>
    </row>
    <row r="701" spans="7:7" x14ac:dyDescent="0.3">
      <c r="G701"/>
    </row>
    <row r="702" spans="7:7" x14ac:dyDescent="0.3">
      <c r="G702"/>
    </row>
    <row r="703" spans="7:7" x14ac:dyDescent="0.3">
      <c r="G703"/>
    </row>
    <row r="704" spans="7:7" x14ac:dyDescent="0.3">
      <c r="G704"/>
    </row>
    <row r="705" spans="7:7" x14ac:dyDescent="0.3">
      <c r="G705"/>
    </row>
    <row r="706" spans="7:7" x14ac:dyDescent="0.3">
      <c r="G706"/>
    </row>
    <row r="707" spans="7:7" x14ac:dyDescent="0.3">
      <c r="G707"/>
    </row>
    <row r="708" spans="7:7" x14ac:dyDescent="0.3">
      <c r="G708"/>
    </row>
    <row r="709" spans="7:7" x14ac:dyDescent="0.3">
      <c r="G709"/>
    </row>
    <row r="710" spans="7:7" x14ac:dyDescent="0.3">
      <c r="G710"/>
    </row>
    <row r="711" spans="7:7" x14ac:dyDescent="0.3">
      <c r="G711"/>
    </row>
    <row r="712" spans="7:7" x14ac:dyDescent="0.3">
      <c r="G712"/>
    </row>
    <row r="713" spans="7:7" x14ac:dyDescent="0.3">
      <c r="G713"/>
    </row>
    <row r="714" spans="7:7" x14ac:dyDescent="0.3">
      <c r="G714"/>
    </row>
    <row r="715" spans="7:7" x14ac:dyDescent="0.3">
      <c r="G715"/>
    </row>
    <row r="716" spans="7:7" x14ac:dyDescent="0.3">
      <c r="G716"/>
    </row>
    <row r="717" spans="7:7" x14ac:dyDescent="0.3">
      <c r="G717"/>
    </row>
    <row r="718" spans="7:7" x14ac:dyDescent="0.3">
      <c r="G718"/>
    </row>
    <row r="719" spans="7:7" x14ac:dyDescent="0.3">
      <c r="G719"/>
    </row>
    <row r="720" spans="7:7" x14ac:dyDescent="0.3">
      <c r="G720"/>
    </row>
    <row r="721" spans="7:7" x14ac:dyDescent="0.3">
      <c r="G721"/>
    </row>
    <row r="722" spans="7:7" x14ac:dyDescent="0.3">
      <c r="G722"/>
    </row>
    <row r="723" spans="7:7" x14ac:dyDescent="0.3">
      <c r="G723"/>
    </row>
    <row r="724" spans="7:7" x14ac:dyDescent="0.3">
      <c r="G724"/>
    </row>
    <row r="725" spans="7:7" x14ac:dyDescent="0.3">
      <c r="G725"/>
    </row>
    <row r="726" spans="7:7" x14ac:dyDescent="0.3">
      <c r="G726"/>
    </row>
    <row r="727" spans="7:7" x14ac:dyDescent="0.3">
      <c r="G727"/>
    </row>
    <row r="728" spans="7:7" x14ac:dyDescent="0.3">
      <c r="G728"/>
    </row>
    <row r="729" spans="7:7" x14ac:dyDescent="0.3">
      <c r="G729"/>
    </row>
    <row r="730" spans="7:7" x14ac:dyDescent="0.3">
      <c r="G730"/>
    </row>
    <row r="731" spans="7:7" x14ac:dyDescent="0.3">
      <c r="G731"/>
    </row>
    <row r="732" spans="7:7" x14ac:dyDescent="0.3">
      <c r="G732"/>
    </row>
    <row r="733" spans="7:7" x14ac:dyDescent="0.3">
      <c r="G733"/>
    </row>
    <row r="734" spans="7:7" x14ac:dyDescent="0.3">
      <c r="G734"/>
    </row>
    <row r="735" spans="7:7" x14ac:dyDescent="0.3">
      <c r="G735"/>
    </row>
    <row r="736" spans="7:7" x14ac:dyDescent="0.3">
      <c r="G736"/>
    </row>
    <row r="737" spans="7:7" x14ac:dyDescent="0.3">
      <c r="G737"/>
    </row>
    <row r="738" spans="7:7" x14ac:dyDescent="0.3">
      <c r="G738"/>
    </row>
    <row r="739" spans="7:7" x14ac:dyDescent="0.3">
      <c r="G739"/>
    </row>
    <row r="740" spans="7:7" x14ac:dyDescent="0.3">
      <c r="G740"/>
    </row>
    <row r="741" spans="7:7" x14ac:dyDescent="0.3">
      <c r="G741"/>
    </row>
    <row r="742" spans="7:7" x14ac:dyDescent="0.3">
      <c r="G742"/>
    </row>
    <row r="743" spans="7:7" x14ac:dyDescent="0.3">
      <c r="G743"/>
    </row>
    <row r="744" spans="7:7" x14ac:dyDescent="0.3">
      <c r="G744"/>
    </row>
    <row r="745" spans="7:7" x14ac:dyDescent="0.3">
      <c r="G745"/>
    </row>
    <row r="746" spans="7:7" x14ac:dyDescent="0.3">
      <c r="G746"/>
    </row>
    <row r="747" spans="7:7" x14ac:dyDescent="0.3">
      <c r="G747"/>
    </row>
    <row r="748" spans="7:7" x14ac:dyDescent="0.3">
      <c r="G748"/>
    </row>
    <row r="749" spans="7:7" x14ac:dyDescent="0.3">
      <c r="G749"/>
    </row>
    <row r="750" spans="7:7" x14ac:dyDescent="0.3">
      <c r="G750"/>
    </row>
    <row r="751" spans="7:7" x14ac:dyDescent="0.3">
      <c r="G751"/>
    </row>
    <row r="752" spans="7:7" x14ac:dyDescent="0.3">
      <c r="G752"/>
    </row>
    <row r="753" spans="7:7" x14ac:dyDescent="0.3">
      <c r="G753"/>
    </row>
    <row r="754" spans="7:7" x14ac:dyDescent="0.3">
      <c r="G754"/>
    </row>
    <row r="755" spans="7:7" x14ac:dyDescent="0.3">
      <c r="G755"/>
    </row>
    <row r="756" spans="7:7" x14ac:dyDescent="0.3">
      <c r="G756"/>
    </row>
    <row r="757" spans="7:7" x14ac:dyDescent="0.3">
      <c r="G757"/>
    </row>
    <row r="758" spans="7:7" x14ac:dyDescent="0.3">
      <c r="G758"/>
    </row>
    <row r="759" spans="7:7" x14ac:dyDescent="0.3">
      <c r="G759"/>
    </row>
    <row r="760" spans="7:7" x14ac:dyDescent="0.3">
      <c r="G760"/>
    </row>
    <row r="761" spans="7:7" x14ac:dyDescent="0.3">
      <c r="G761"/>
    </row>
    <row r="762" spans="7:7" x14ac:dyDescent="0.3">
      <c r="G762"/>
    </row>
    <row r="763" spans="7:7" x14ac:dyDescent="0.3">
      <c r="G763"/>
    </row>
    <row r="764" spans="7:7" x14ac:dyDescent="0.3">
      <c r="G764"/>
    </row>
    <row r="765" spans="7:7" x14ac:dyDescent="0.3">
      <c r="G765"/>
    </row>
    <row r="766" spans="7:7" x14ac:dyDescent="0.3">
      <c r="G766"/>
    </row>
    <row r="767" spans="7:7" x14ac:dyDescent="0.3">
      <c r="G767"/>
    </row>
    <row r="768" spans="7:7" x14ac:dyDescent="0.3">
      <c r="G768"/>
    </row>
    <row r="769" spans="7:7" x14ac:dyDescent="0.3">
      <c r="G769"/>
    </row>
    <row r="770" spans="7:7" x14ac:dyDescent="0.3">
      <c r="G770"/>
    </row>
    <row r="771" spans="7:7" x14ac:dyDescent="0.3">
      <c r="G771"/>
    </row>
    <row r="772" spans="7:7" x14ac:dyDescent="0.3">
      <c r="G772"/>
    </row>
    <row r="773" spans="7:7" x14ac:dyDescent="0.3">
      <c r="G773"/>
    </row>
    <row r="774" spans="7:7" x14ac:dyDescent="0.3">
      <c r="G774"/>
    </row>
    <row r="775" spans="7:7" x14ac:dyDescent="0.3">
      <c r="G775"/>
    </row>
    <row r="776" spans="7:7" x14ac:dyDescent="0.3">
      <c r="G776"/>
    </row>
    <row r="777" spans="7:7" x14ac:dyDescent="0.3">
      <c r="G777"/>
    </row>
    <row r="778" spans="7:7" x14ac:dyDescent="0.3">
      <c r="G778"/>
    </row>
    <row r="779" spans="7:7" x14ac:dyDescent="0.3">
      <c r="G779"/>
    </row>
    <row r="780" spans="7:7" x14ac:dyDescent="0.3">
      <c r="G780"/>
    </row>
    <row r="781" spans="7:7" x14ac:dyDescent="0.3">
      <c r="G781"/>
    </row>
    <row r="782" spans="7:7" x14ac:dyDescent="0.3">
      <c r="G782"/>
    </row>
    <row r="783" spans="7:7" x14ac:dyDescent="0.3">
      <c r="G783"/>
    </row>
    <row r="784" spans="7:7" x14ac:dyDescent="0.3">
      <c r="G784"/>
    </row>
    <row r="785" spans="7:7" x14ac:dyDescent="0.3">
      <c r="G785"/>
    </row>
    <row r="786" spans="7:7" x14ac:dyDescent="0.3">
      <c r="G786"/>
    </row>
    <row r="787" spans="7:7" x14ac:dyDescent="0.3">
      <c r="G787"/>
    </row>
    <row r="788" spans="7:7" x14ac:dyDescent="0.3">
      <c r="G788"/>
    </row>
    <row r="789" spans="7:7" x14ac:dyDescent="0.3">
      <c r="G789"/>
    </row>
    <row r="790" spans="7:7" x14ac:dyDescent="0.3">
      <c r="G790"/>
    </row>
    <row r="791" spans="7:7" x14ac:dyDescent="0.3">
      <c r="G791"/>
    </row>
    <row r="792" spans="7:7" x14ac:dyDescent="0.3">
      <c r="G792"/>
    </row>
    <row r="793" spans="7:7" x14ac:dyDescent="0.3">
      <c r="G793"/>
    </row>
    <row r="794" spans="7:7" x14ac:dyDescent="0.3">
      <c r="G794"/>
    </row>
    <row r="795" spans="7:7" x14ac:dyDescent="0.3">
      <c r="G795"/>
    </row>
    <row r="796" spans="7:7" x14ac:dyDescent="0.3">
      <c r="G796"/>
    </row>
    <row r="797" spans="7:7" x14ac:dyDescent="0.3">
      <c r="G797"/>
    </row>
    <row r="798" spans="7:7" x14ac:dyDescent="0.3">
      <c r="G798"/>
    </row>
    <row r="799" spans="7:7" x14ac:dyDescent="0.3">
      <c r="G799"/>
    </row>
    <row r="800" spans="7:7" x14ac:dyDescent="0.3">
      <c r="G800"/>
    </row>
    <row r="801" spans="7:7" x14ac:dyDescent="0.3">
      <c r="G801"/>
    </row>
    <row r="802" spans="7:7" x14ac:dyDescent="0.3">
      <c r="G802"/>
    </row>
    <row r="803" spans="7:7" x14ac:dyDescent="0.3">
      <c r="G803"/>
    </row>
    <row r="804" spans="7:7" x14ac:dyDescent="0.3">
      <c r="G804"/>
    </row>
    <row r="805" spans="7:7" x14ac:dyDescent="0.3">
      <c r="G805"/>
    </row>
    <row r="806" spans="7:7" x14ac:dyDescent="0.3">
      <c r="G806"/>
    </row>
    <row r="807" spans="7:7" x14ac:dyDescent="0.3">
      <c r="G807"/>
    </row>
    <row r="808" spans="7:7" x14ac:dyDescent="0.3">
      <c r="G808"/>
    </row>
    <row r="809" spans="7:7" x14ac:dyDescent="0.3">
      <c r="G809"/>
    </row>
    <row r="810" spans="7:7" x14ac:dyDescent="0.3">
      <c r="G810"/>
    </row>
    <row r="811" spans="7:7" x14ac:dyDescent="0.3">
      <c r="G811"/>
    </row>
    <row r="812" spans="7:7" x14ac:dyDescent="0.3">
      <c r="G812"/>
    </row>
    <row r="813" spans="7:7" x14ac:dyDescent="0.3">
      <c r="G813"/>
    </row>
    <row r="814" spans="7:7" x14ac:dyDescent="0.3">
      <c r="G814"/>
    </row>
    <row r="815" spans="7:7" x14ac:dyDescent="0.3">
      <c r="G815"/>
    </row>
    <row r="816" spans="7:7" x14ac:dyDescent="0.3">
      <c r="G816"/>
    </row>
    <row r="817" spans="7:7" x14ac:dyDescent="0.3">
      <c r="G817"/>
    </row>
    <row r="818" spans="7:7" x14ac:dyDescent="0.3">
      <c r="G818"/>
    </row>
    <row r="819" spans="7:7" x14ac:dyDescent="0.3">
      <c r="G819"/>
    </row>
    <row r="820" spans="7:7" x14ac:dyDescent="0.3">
      <c r="G820"/>
    </row>
    <row r="821" spans="7:7" x14ac:dyDescent="0.3">
      <c r="G821"/>
    </row>
    <row r="822" spans="7:7" x14ac:dyDescent="0.3">
      <c r="G822"/>
    </row>
    <row r="823" spans="7:7" x14ac:dyDescent="0.3">
      <c r="G823"/>
    </row>
    <row r="824" spans="7:7" x14ac:dyDescent="0.3">
      <c r="G824"/>
    </row>
    <row r="825" spans="7:7" x14ac:dyDescent="0.3">
      <c r="G825"/>
    </row>
    <row r="826" spans="7:7" x14ac:dyDescent="0.3">
      <c r="G826"/>
    </row>
    <row r="827" spans="7:7" x14ac:dyDescent="0.3">
      <c r="G827"/>
    </row>
    <row r="828" spans="7:7" x14ac:dyDescent="0.3">
      <c r="G828"/>
    </row>
    <row r="829" spans="7:7" x14ac:dyDescent="0.3">
      <c r="G829"/>
    </row>
    <row r="830" spans="7:7" x14ac:dyDescent="0.3">
      <c r="G830"/>
    </row>
    <row r="831" spans="7:7" x14ac:dyDescent="0.3">
      <c r="G831"/>
    </row>
    <row r="832" spans="7:7" x14ac:dyDescent="0.3">
      <c r="G832"/>
    </row>
    <row r="833" spans="7:7" x14ac:dyDescent="0.3">
      <c r="G833"/>
    </row>
    <row r="834" spans="7:7" x14ac:dyDescent="0.3">
      <c r="G834"/>
    </row>
    <row r="835" spans="7:7" x14ac:dyDescent="0.3">
      <c r="G835"/>
    </row>
    <row r="836" spans="7:7" x14ac:dyDescent="0.3">
      <c r="G836"/>
    </row>
    <row r="837" spans="7:7" x14ac:dyDescent="0.3">
      <c r="G837"/>
    </row>
    <row r="838" spans="7:7" x14ac:dyDescent="0.3">
      <c r="G838"/>
    </row>
    <row r="839" spans="7:7" x14ac:dyDescent="0.3">
      <c r="G839"/>
    </row>
    <row r="840" spans="7:7" x14ac:dyDescent="0.3">
      <c r="G840"/>
    </row>
    <row r="841" spans="7:7" x14ac:dyDescent="0.3">
      <c r="G841"/>
    </row>
    <row r="842" spans="7:7" x14ac:dyDescent="0.3">
      <c r="G842"/>
    </row>
    <row r="843" spans="7:7" x14ac:dyDescent="0.3">
      <c r="G843"/>
    </row>
    <row r="844" spans="7:7" x14ac:dyDescent="0.3">
      <c r="G844"/>
    </row>
    <row r="845" spans="7:7" x14ac:dyDescent="0.3">
      <c r="G845"/>
    </row>
    <row r="846" spans="7:7" x14ac:dyDescent="0.3">
      <c r="G846"/>
    </row>
    <row r="847" spans="7:7" x14ac:dyDescent="0.3">
      <c r="G847"/>
    </row>
    <row r="848" spans="7:7" x14ac:dyDescent="0.3">
      <c r="G848"/>
    </row>
    <row r="849" spans="7:7" x14ac:dyDescent="0.3">
      <c r="G849"/>
    </row>
    <row r="850" spans="7:7" x14ac:dyDescent="0.3">
      <c r="G850"/>
    </row>
    <row r="851" spans="7:7" x14ac:dyDescent="0.3">
      <c r="G851"/>
    </row>
    <row r="852" spans="7:7" x14ac:dyDescent="0.3">
      <c r="G852"/>
    </row>
    <row r="853" spans="7:7" x14ac:dyDescent="0.3">
      <c r="G853"/>
    </row>
    <row r="854" spans="7:7" x14ac:dyDescent="0.3">
      <c r="G854"/>
    </row>
    <row r="855" spans="7:7" x14ac:dyDescent="0.3">
      <c r="G855"/>
    </row>
    <row r="856" spans="7:7" x14ac:dyDescent="0.3">
      <c r="G856"/>
    </row>
    <row r="857" spans="7:7" x14ac:dyDescent="0.3">
      <c r="G857"/>
    </row>
    <row r="858" spans="7:7" x14ac:dyDescent="0.3">
      <c r="G858"/>
    </row>
    <row r="859" spans="7:7" x14ac:dyDescent="0.3">
      <c r="G859"/>
    </row>
    <row r="860" spans="7:7" x14ac:dyDescent="0.3">
      <c r="G860"/>
    </row>
    <row r="861" spans="7:7" x14ac:dyDescent="0.3">
      <c r="G861"/>
    </row>
    <row r="862" spans="7:7" x14ac:dyDescent="0.3">
      <c r="G862"/>
    </row>
    <row r="863" spans="7:7" x14ac:dyDescent="0.3">
      <c r="G863"/>
    </row>
    <row r="864" spans="7:7" x14ac:dyDescent="0.3">
      <c r="G864"/>
    </row>
    <row r="865" spans="7:7" x14ac:dyDescent="0.3">
      <c r="G865"/>
    </row>
    <row r="866" spans="7:7" x14ac:dyDescent="0.3">
      <c r="G866"/>
    </row>
    <row r="867" spans="7:7" x14ac:dyDescent="0.3">
      <c r="G867"/>
    </row>
    <row r="868" spans="7:7" x14ac:dyDescent="0.3">
      <c r="G868"/>
    </row>
    <row r="869" spans="7:7" x14ac:dyDescent="0.3">
      <c r="G869"/>
    </row>
    <row r="870" spans="7:7" x14ac:dyDescent="0.3">
      <c r="G870"/>
    </row>
    <row r="871" spans="7:7" x14ac:dyDescent="0.3">
      <c r="G871"/>
    </row>
    <row r="872" spans="7:7" x14ac:dyDescent="0.3">
      <c r="G872"/>
    </row>
    <row r="873" spans="7:7" x14ac:dyDescent="0.3">
      <c r="G873"/>
    </row>
    <row r="874" spans="7:7" x14ac:dyDescent="0.3">
      <c r="G874"/>
    </row>
    <row r="875" spans="7:7" x14ac:dyDescent="0.3">
      <c r="G875"/>
    </row>
    <row r="876" spans="7:7" x14ac:dyDescent="0.3">
      <c r="G876"/>
    </row>
    <row r="877" spans="7:7" x14ac:dyDescent="0.3">
      <c r="G877"/>
    </row>
    <row r="878" spans="7:7" x14ac:dyDescent="0.3">
      <c r="G878"/>
    </row>
    <row r="879" spans="7:7" x14ac:dyDescent="0.3">
      <c r="G879"/>
    </row>
    <row r="880" spans="7:7" x14ac:dyDescent="0.3">
      <c r="G880"/>
    </row>
    <row r="881" spans="7:7" x14ac:dyDescent="0.3">
      <c r="G881"/>
    </row>
    <row r="882" spans="7:7" x14ac:dyDescent="0.3">
      <c r="G882"/>
    </row>
    <row r="883" spans="7:7" x14ac:dyDescent="0.3">
      <c r="G883"/>
    </row>
    <row r="884" spans="7:7" x14ac:dyDescent="0.3">
      <c r="G884"/>
    </row>
    <row r="885" spans="7:7" x14ac:dyDescent="0.3">
      <c r="G885"/>
    </row>
    <row r="886" spans="7:7" x14ac:dyDescent="0.3">
      <c r="G886"/>
    </row>
    <row r="887" spans="7:7" x14ac:dyDescent="0.3">
      <c r="G887"/>
    </row>
    <row r="888" spans="7:7" x14ac:dyDescent="0.3">
      <c r="G888"/>
    </row>
    <row r="889" spans="7:7" x14ac:dyDescent="0.3">
      <c r="G889"/>
    </row>
    <row r="890" spans="7:7" x14ac:dyDescent="0.3">
      <c r="G890"/>
    </row>
    <row r="891" spans="7:7" x14ac:dyDescent="0.3">
      <c r="G891"/>
    </row>
    <row r="892" spans="7:7" x14ac:dyDescent="0.3">
      <c r="G892"/>
    </row>
    <row r="893" spans="7:7" x14ac:dyDescent="0.3">
      <c r="G893"/>
    </row>
    <row r="894" spans="7:7" x14ac:dyDescent="0.3">
      <c r="G894"/>
    </row>
    <row r="895" spans="7:7" x14ac:dyDescent="0.3">
      <c r="G895"/>
    </row>
    <row r="896" spans="7:7" x14ac:dyDescent="0.3">
      <c r="G896"/>
    </row>
    <row r="897" spans="7:7" x14ac:dyDescent="0.3">
      <c r="G897"/>
    </row>
    <row r="898" spans="7:7" x14ac:dyDescent="0.3">
      <c r="G898"/>
    </row>
    <row r="899" spans="7:7" x14ac:dyDescent="0.3">
      <c r="G899"/>
    </row>
    <row r="900" spans="7:7" x14ac:dyDescent="0.3">
      <c r="G900"/>
    </row>
    <row r="901" spans="7:7" x14ac:dyDescent="0.3">
      <c r="G901"/>
    </row>
    <row r="902" spans="7:7" x14ac:dyDescent="0.3">
      <c r="G902"/>
    </row>
    <row r="903" spans="7:7" x14ac:dyDescent="0.3">
      <c r="G903"/>
    </row>
    <row r="904" spans="7:7" x14ac:dyDescent="0.3">
      <c r="G904"/>
    </row>
    <row r="905" spans="7:7" x14ac:dyDescent="0.3">
      <c r="G905"/>
    </row>
    <row r="906" spans="7:7" x14ac:dyDescent="0.3">
      <c r="G906"/>
    </row>
    <row r="907" spans="7:7" x14ac:dyDescent="0.3">
      <c r="G907"/>
    </row>
    <row r="908" spans="7:7" x14ac:dyDescent="0.3">
      <c r="G908"/>
    </row>
    <row r="909" spans="7:7" x14ac:dyDescent="0.3">
      <c r="G909"/>
    </row>
    <row r="910" spans="7:7" x14ac:dyDescent="0.3">
      <c r="G910"/>
    </row>
    <row r="911" spans="7:7" x14ac:dyDescent="0.3">
      <c r="G911"/>
    </row>
    <row r="912" spans="7:7" x14ac:dyDescent="0.3">
      <c r="G912"/>
    </row>
    <row r="913" spans="7:7" x14ac:dyDescent="0.3">
      <c r="G913"/>
    </row>
    <row r="914" spans="7:7" x14ac:dyDescent="0.3">
      <c r="G914"/>
    </row>
    <row r="915" spans="7:7" x14ac:dyDescent="0.3">
      <c r="G915"/>
    </row>
    <row r="916" spans="7:7" x14ac:dyDescent="0.3">
      <c r="G916"/>
    </row>
    <row r="917" spans="7:7" x14ac:dyDescent="0.3">
      <c r="G917"/>
    </row>
    <row r="918" spans="7:7" x14ac:dyDescent="0.3">
      <c r="G918"/>
    </row>
    <row r="919" spans="7:7" x14ac:dyDescent="0.3">
      <c r="G919"/>
    </row>
    <row r="920" spans="7:7" x14ac:dyDescent="0.3">
      <c r="G920"/>
    </row>
    <row r="921" spans="7:7" x14ac:dyDescent="0.3">
      <c r="G921"/>
    </row>
    <row r="922" spans="7:7" x14ac:dyDescent="0.3">
      <c r="G922"/>
    </row>
    <row r="923" spans="7:7" x14ac:dyDescent="0.3">
      <c r="G923"/>
    </row>
    <row r="924" spans="7:7" x14ac:dyDescent="0.3">
      <c r="G924"/>
    </row>
    <row r="925" spans="7:7" x14ac:dyDescent="0.3">
      <c r="G925"/>
    </row>
    <row r="926" spans="7:7" x14ac:dyDescent="0.3">
      <c r="G926"/>
    </row>
    <row r="927" spans="7:7" x14ac:dyDescent="0.3">
      <c r="G927"/>
    </row>
    <row r="928" spans="7:7" x14ac:dyDescent="0.3">
      <c r="G928"/>
    </row>
    <row r="929" spans="7:7" x14ac:dyDescent="0.3">
      <c r="G929"/>
    </row>
    <row r="930" spans="7:7" x14ac:dyDescent="0.3">
      <c r="G930"/>
    </row>
    <row r="931" spans="7:7" x14ac:dyDescent="0.3">
      <c r="G931"/>
    </row>
    <row r="932" spans="7:7" x14ac:dyDescent="0.3">
      <c r="G932"/>
    </row>
    <row r="933" spans="7:7" x14ac:dyDescent="0.3">
      <c r="G933"/>
    </row>
    <row r="934" spans="7:7" x14ac:dyDescent="0.3">
      <c r="G934"/>
    </row>
    <row r="935" spans="7:7" x14ac:dyDescent="0.3">
      <c r="G935"/>
    </row>
    <row r="936" spans="7:7" x14ac:dyDescent="0.3">
      <c r="G936"/>
    </row>
    <row r="937" spans="7:7" x14ac:dyDescent="0.3">
      <c r="G937"/>
    </row>
    <row r="938" spans="7:7" x14ac:dyDescent="0.3">
      <c r="G938"/>
    </row>
    <row r="939" spans="7:7" x14ac:dyDescent="0.3">
      <c r="G939"/>
    </row>
    <row r="940" spans="7:7" x14ac:dyDescent="0.3">
      <c r="G940"/>
    </row>
    <row r="941" spans="7:7" x14ac:dyDescent="0.3">
      <c r="G941"/>
    </row>
    <row r="942" spans="7:7" x14ac:dyDescent="0.3">
      <c r="G942"/>
    </row>
    <row r="943" spans="7:7" x14ac:dyDescent="0.3">
      <c r="G943"/>
    </row>
    <row r="944" spans="7:7" x14ac:dyDescent="0.3">
      <c r="G944"/>
    </row>
    <row r="945" spans="7:7" x14ac:dyDescent="0.3">
      <c r="G945"/>
    </row>
    <row r="946" spans="7:7" x14ac:dyDescent="0.3">
      <c r="G946"/>
    </row>
    <row r="947" spans="7:7" x14ac:dyDescent="0.3">
      <c r="G947"/>
    </row>
    <row r="948" spans="7:7" x14ac:dyDescent="0.3">
      <c r="G948"/>
    </row>
    <row r="949" spans="7:7" x14ac:dyDescent="0.3">
      <c r="G949"/>
    </row>
    <row r="950" spans="7:7" x14ac:dyDescent="0.3">
      <c r="G950"/>
    </row>
    <row r="951" spans="7:7" x14ac:dyDescent="0.3">
      <c r="G951"/>
    </row>
    <row r="952" spans="7:7" x14ac:dyDescent="0.3">
      <c r="G952"/>
    </row>
    <row r="953" spans="7:7" x14ac:dyDescent="0.3">
      <c r="G953"/>
    </row>
    <row r="954" spans="7:7" x14ac:dyDescent="0.3">
      <c r="G954"/>
    </row>
    <row r="955" spans="7:7" x14ac:dyDescent="0.3">
      <c r="G955"/>
    </row>
    <row r="956" spans="7:7" x14ac:dyDescent="0.3">
      <c r="G956"/>
    </row>
    <row r="957" spans="7:7" x14ac:dyDescent="0.3">
      <c r="G957"/>
    </row>
    <row r="958" spans="7:7" x14ac:dyDescent="0.3">
      <c r="G958"/>
    </row>
    <row r="959" spans="7:7" x14ac:dyDescent="0.3">
      <c r="G959"/>
    </row>
    <row r="960" spans="7:7" x14ac:dyDescent="0.3">
      <c r="G960"/>
    </row>
    <row r="961" spans="7:7" x14ac:dyDescent="0.3">
      <c r="G961"/>
    </row>
    <row r="962" spans="7:7" x14ac:dyDescent="0.3">
      <c r="G962"/>
    </row>
    <row r="963" spans="7:7" x14ac:dyDescent="0.3">
      <c r="G963"/>
    </row>
    <row r="964" spans="7:7" x14ac:dyDescent="0.3">
      <c r="G964"/>
    </row>
    <row r="965" spans="7:7" x14ac:dyDescent="0.3">
      <c r="G965"/>
    </row>
    <row r="966" spans="7:7" x14ac:dyDescent="0.3">
      <c r="G966"/>
    </row>
    <row r="967" spans="7:7" x14ac:dyDescent="0.3">
      <c r="G967"/>
    </row>
    <row r="968" spans="7:7" x14ac:dyDescent="0.3">
      <c r="G968"/>
    </row>
    <row r="969" spans="7:7" x14ac:dyDescent="0.3">
      <c r="G969"/>
    </row>
    <row r="970" spans="7:7" x14ac:dyDescent="0.3">
      <c r="G970"/>
    </row>
    <row r="971" spans="7:7" x14ac:dyDescent="0.3">
      <c r="G971"/>
    </row>
    <row r="972" spans="7:7" x14ac:dyDescent="0.3">
      <c r="G972"/>
    </row>
    <row r="973" spans="7:7" x14ac:dyDescent="0.3">
      <c r="G973"/>
    </row>
    <row r="974" spans="7:7" x14ac:dyDescent="0.3">
      <c r="G974"/>
    </row>
    <row r="975" spans="7:7" x14ac:dyDescent="0.3">
      <c r="G975"/>
    </row>
    <row r="976" spans="7:7" x14ac:dyDescent="0.3">
      <c r="G976"/>
    </row>
    <row r="977" spans="7:7" x14ac:dyDescent="0.3">
      <c r="G977"/>
    </row>
    <row r="978" spans="7:7" x14ac:dyDescent="0.3">
      <c r="G978"/>
    </row>
    <row r="979" spans="7:7" x14ac:dyDescent="0.3">
      <c r="G979"/>
    </row>
    <row r="980" spans="7:7" x14ac:dyDescent="0.3">
      <c r="G980"/>
    </row>
    <row r="981" spans="7:7" x14ac:dyDescent="0.3">
      <c r="G981"/>
    </row>
    <row r="982" spans="7:7" x14ac:dyDescent="0.3">
      <c r="G982"/>
    </row>
    <row r="983" spans="7:7" x14ac:dyDescent="0.3">
      <c r="G983"/>
    </row>
    <row r="984" spans="7:7" x14ac:dyDescent="0.3">
      <c r="G984"/>
    </row>
    <row r="985" spans="7:7" x14ac:dyDescent="0.3">
      <c r="G985"/>
    </row>
    <row r="986" spans="7:7" x14ac:dyDescent="0.3">
      <c r="G986"/>
    </row>
    <row r="987" spans="7:7" x14ac:dyDescent="0.3">
      <c r="G987"/>
    </row>
    <row r="988" spans="7:7" x14ac:dyDescent="0.3">
      <c r="G988"/>
    </row>
    <row r="989" spans="7:7" x14ac:dyDescent="0.3">
      <c r="G989"/>
    </row>
    <row r="990" spans="7:7" x14ac:dyDescent="0.3">
      <c r="G990"/>
    </row>
    <row r="991" spans="7:7" x14ac:dyDescent="0.3">
      <c r="G991"/>
    </row>
    <row r="992" spans="7:7" x14ac:dyDescent="0.3">
      <c r="G992"/>
    </row>
    <row r="993" spans="7:7" x14ac:dyDescent="0.3">
      <c r="G993"/>
    </row>
    <row r="994" spans="7:7" x14ac:dyDescent="0.3">
      <c r="G994"/>
    </row>
    <row r="995" spans="7:7" x14ac:dyDescent="0.3">
      <c r="G995"/>
    </row>
    <row r="996" spans="7:7" x14ac:dyDescent="0.3">
      <c r="G996"/>
    </row>
    <row r="997" spans="7:7" x14ac:dyDescent="0.3">
      <c r="G997"/>
    </row>
    <row r="998" spans="7:7" x14ac:dyDescent="0.3">
      <c r="G998"/>
    </row>
    <row r="999" spans="7:7" x14ac:dyDescent="0.3">
      <c r="G999"/>
    </row>
    <row r="1000" spans="7:7" x14ac:dyDescent="0.3">
      <c r="G1000"/>
    </row>
    <row r="1001" spans="7:7" x14ac:dyDescent="0.3">
      <c r="G1001"/>
    </row>
    <row r="1002" spans="7:7" x14ac:dyDescent="0.3">
      <c r="G1002"/>
    </row>
    <row r="1003" spans="7:7" x14ac:dyDescent="0.3">
      <c r="G1003"/>
    </row>
    <row r="1004" spans="7:7" x14ac:dyDescent="0.3">
      <c r="G1004"/>
    </row>
    <row r="1005" spans="7:7" x14ac:dyDescent="0.3">
      <c r="G1005"/>
    </row>
    <row r="1006" spans="7:7" x14ac:dyDescent="0.3">
      <c r="G1006"/>
    </row>
    <row r="1007" spans="7:7" x14ac:dyDescent="0.3">
      <c r="G1007"/>
    </row>
    <row r="1008" spans="7:7" x14ac:dyDescent="0.3">
      <c r="G1008"/>
    </row>
    <row r="1009" spans="7:7" x14ac:dyDescent="0.3">
      <c r="G1009"/>
    </row>
    <row r="1010" spans="7:7" x14ac:dyDescent="0.3">
      <c r="G1010"/>
    </row>
    <row r="1011" spans="7:7" x14ac:dyDescent="0.3">
      <c r="G1011"/>
    </row>
    <row r="1012" spans="7:7" x14ac:dyDescent="0.3">
      <c r="G1012"/>
    </row>
    <row r="1013" spans="7:7" x14ac:dyDescent="0.3">
      <c r="G1013"/>
    </row>
    <row r="1014" spans="7:7" x14ac:dyDescent="0.3">
      <c r="G1014"/>
    </row>
    <row r="1015" spans="7:7" x14ac:dyDescent="0.3">
      <c r="G1015"/>
    </row>
    <row r="1016" spans="7:7" x14ac:dyDescent="0.3">
      <c r="G1016"/>
    </row>
    <row r="1017" spans="7:7" x14ac:dyDescent="0.3">
      <c r="G1017"/>
    </row>
    <row r="1018" spans="7:7" x14ac:dyDescent="0.3">
      <c r="G1018"/>
    </row>
    <row r="1019" spans="7:7" x14ac:dyDescent="0.3">
      <c r="G1019"/>
    </row>
    <row r="1020" spans="7:7" x14ac:dyDescent="0.3">
      <c r="G1020"/>
    </row>
    <row r="1021" spans="7:7" x14ac:dyDescent="0.3">
      <c r="G1021"/>
    </row>
    <row r="1022" spans="7:7" x14ac:dyDescent="0.3">
      <c r="G1022"/>
    </row>
    <row r="1023" spans="7:7" x14ac:dyDescent="0.3">
      <c r="G1023"/>
    </row>
    <row r="1024" spans="7:7" x14ac:dyDescent="0.3">
      <c r="G1024"/>
    </row>
    <row r="1025" spans="7:7" x14ac:dyDescent="0.3">
      <c r="G1025"/>
    </row>
    <row r="1026" spans="7:7" x14ac:dyDescent="0.3">
      <c r="G1026"/>
    </row>
    <row r="1027" spans="7:7" x14ac:dyDescent="0.3">
      <c r="G1027"/>
    </row>
    <row r="1028" spans="7:7" x14ac:dyDescent="0.3">
      <c r="G1028"/>
    </row>
    <row r="1029" spans="7:7" x14ac:dyDescent="0.3">
      <c r="G1029"/>
    </row>
    <row r="1030" spans="7:7" x14ac:dyDescent="0.3">
      <c r="G1030"/>
    </row>
    <row r="1031" spans="7:7" x14ac:dyDescent="0.3">
      <c r="G1031"/>
    </row>
    <row r="1032" spans="7:7" x14ac:dyDescent="0.3">
      <c r="G1032"/>
    </row>
    <row r="1033" spans="7:7" x14ac:dyDescent="0.3">
      <c r="G1033"/>
    </row>
    <row r="1034" spans="7:7" x14ac:dyDescent="0.3">
      <c r="G1034"/>
    </row>
    <row r="1035" spans="7:7" x14ac:dyDescent="0.3">
      <c r="G1035"/>
    </row>
    <row r="1036" spans="7:7" x14ac:dyDescent="0.3">
      <c r="G1036"/>
    </row>
    <row r="1037" spans="7:7" x14ac:dyDescent="0.3">
      <c r="G1037"/>
    </row>
    <row r="1038" spans="7:7" x14ac:dyDescent="0.3">
      <c r="G1038"/>
    </row>
    <row r="1039" spans="7:7" x14ac:dyDescent="0.3">
      <c r="G1039"/>
    </row>
    <row r="1040" spans="7:7" x14ac:dyDescent="0.3">
      <c r="G1040"/>
    </row>
    <row r="1041" spans="7:7" x14ac:dyDescent="0.3">
      <c r="G1041"/>
    </row>
    <row r="1042" spans="7:7" x14ac:dyDescent="0.3">
      <c r="G1042"/>
    </row>
    <row r="1043" spans="7:7" x14ac:dyDescent="0.3">
      <c r="G1043"/>
    </row>
    <row r="1044" spans="7:7" x14ac:dyDescent="0.3">
      <c r="G1044"/>
    </row>
    <row r="1045" spans="7:7" x14ac:dyDescent="0.3">
      <c r="G1045"/>
    </row>
    <row r="1046" spans="7:7" x14ac:dyDescent="0.3">
      <c r="G1046"/>
    </row>
    <row r="1047" spans="7:7" x14ac:dyDescent="0.3">
      <c r="G1047"/>
    </row>
    <row r="1048" spans="7:7" x14ac:dyDescent="0.3">
      <c r="G1048"/>
    </row>
    <row r="1049" spans="7:7" x14ac:dyDescent="0.3">
      <c r="G1049"/>
    </row>
    <row r="1050" spans="7:7" x14ac:dyDescent="0.3">
      <c r="G1050"/>
    </row>
    <row r="1051" spans="7:7" x14ac:dyDescent="0.3">
      <c r="G1051"/>
    </row>
    <row r="1052" spans="7:7" x14ac:dyDescent="0.3">
      <c r="G1052"/>
    </row>
    <row r="1053" spans="7:7" x14ac:dyDescent="0.3">
      <c r="G1053"/>
    </row>
    <row r="1054" spans="7:7" x14ac:dyDescent="0.3">
      <c r="G1054"/>
    </row>
    <row r="1055" spans="7:7" x14ac:dyDescent="0.3">
      <c r="G1055"/>
    </row>
    <row r="1056" spans="7:7" x14ac:dyDescent="0.3">
      <c r="G1056"/>
    </row>
    <row r="1057" spans="7:7" x14ac:dyDescent="0.3">
      <c r="G1057"/>
    </row>
    <row r="1058" spans="7:7" x14ac:dyDescent="0.3">
      <c r="G1058"/>
    </row>
    <row r="1059" spans="7:7" x14ac:dyDescent="0.3">
      <c r="G1059"/>
    </row>
    <row r="1060" spans="7:7" x14ac:dyDescent="0.3">
      <c r="G1060"/>
    </row>
    <row r="1061" spans="7:7" x14ac:dyDescent="0.3">
      <c r="G1061"/>
    </row>
    <row r="1062" spans="7:7" x14ac:dyDescent="0.3">
      <c r="G1062"/>
    </row>
    <row r="1063" spans="7:7" x14ac:dyDescent="0.3">
      <c r="G1063"/>
    </row>
    <row r="1064" spans="7:7" x14ac:dyDescent="0.3">
      <c r="G1064"/>
    </row>
    <row r="1065" spans="7:7" x14ac:dyDescent="0.3">
      <c r="G1065"/>
    </row>
    <row r="1066" spans="7:7" x14ac:dyDescent="0.3">
      <c r="G1066"/>
    </row>
    <row r="1067" spans="7:7" x14ac:dyDescent="0.3">
      <c r="G1067"/>
    </row>
    <row r="1068" spans="7:7" x14ac:dyDescent="0.3">
      <c r="G1068"/>
    </row>
    <row r="1069" spans="7:7" x14ac:dyDescent="0.3">
      <c r="G1069"/>
    </row>
    <row r="1070" spans="7:7" x14ac:dyDescent="0.3">
      <c r="G1070"/>
    </row>
    <row r="1071" spans="7:7" x14ac:dyDescent="0.3">
      <c r="G1071"/>
    </row>
    <row r="1072" spans="7:7" x14ac:dyDescent="0.3">
      <c r="G1072"/>
    </row>
    <row r="1073" spans="7:7" x14ac:dyDescent="0.3">
      <c r="G1073"/>
    </row>
    <row r="1074" spans="7:7" x14ac:dyDescent="0.3">
      <c r="G1074"/>
    </row>
    <row r="1075" spans="7:7" x14ac:dyDescent="0.3">
      <c r="G1075"/>
    </row>
    <row r="1076" spans="7:7" x14ac:dyDescent="0.3">
      <c r="G1076"/>
    </row>
    <row r="1077" spans="7:7" x14ac:dyDescent="0.3">
      <c r="G1077"/>
    </row>
    <row r="1078" spans="7:7" x14ac:dyDescent="0.3">
      <c r="G1078"/>
    </row>
    <row r="1079" spans="7:7" x14ac:dyDescent="0.3">
      <c r="G1079"/>
    </row>
    <row r="1080" spans="7:7" x14ac:dyDescent="0.3">
      <c r="G1080"/>
    </row>
    <row r="1081" spans="7:7" x14ac:dyDescent="0.3">
      <c r="G1081"/>
    </row>
    <row r="1082" spans="7:7" x14ac:dyDescent="0.3">
      <c r="G1082"/>
    </row>
    <row r="1083" spans="7:7" x14ac:dyDescent="0.3">
      <c r="G1083"/>
    </row>
    <row r="1084" spans="7:7" x14ac:dyDescent="0.3">
      <c r="G1084"/>
    </row>
    <row r="1085" spans="7:7" x14ac:dyDescent="0.3">
      <c r="G1085"/>
    </row>
    <row r="1086" spans="7:7" x14ac:dyDescent="0.3">
      <c r="G1086"/>
    </row>
    <row r="1087" spans="7:7" x14ac:dyDescent="0.3">
      <c r="G1087"/>
    </row>
    <row r="1088" spans="7:7" x14ac:dyDescent="0.3">
      <c r="G1088"/>
    </row>
    <row r="1089" spans="7:7" x14ac:dyDescent="0.3">
      <c r="G1089"/>
    </row>
    <row r="1090" spans="7:7" x14ac:dyDescent="0.3">
      <c r="G1090"/>
    </row>
    <row r="1091" spans="7:7" x14ac:dyDescent="0.3">
      <c r="G1091"/>
    </row>
    <row r="1092" spans="7:7" x14ac:dyDescent="0.3">
      <c r="G1092"/>
    </row>
    <row r="1093" spans="7:7" x14ac:dyDescent="0.3">
      <c r="G1093"/>
    </row>
    <row r="1094" spans="7:7" x14ac:dyDescent="0.3">
      <c r="G1094"/>
    </row>
    <row r="1095" spans="7:7" x14ac:dyDescent="0.3">
      <c r="G1095"/>
    </row>
    <row r="1096" spans="7:7" x14ac:dyDescent="0.3">
      <c r="G1096"/>
    </row>
    <row r="1097" spans="7:7" x14ac:dyDescent="0.3">
      <c r="G1097"/>
    </row>
    <row r="1098" spans="7:7" x14ac:dyDescent="0.3">
      <c r="G1098"/>
    </row>
    <row r="1099" spans="7:7" x14ac:dyDescent="0.3">
      <c r="G1099"/>
    </row>
    <row r="1100" spans="7:7" x14ac:dyDescent="0.3">
      <c r="G1100"/>
    </row>
    <row r="1101" spans="7:7" x14ac:dyDescent="0.3">
      <c r="G1101"/>
    </row>
    <row r="1102" spans="7:7" x14ac:dyDescent="0.3">
      <c r="G1102"/>
    </row>
    <row r="1103" spans="7:7" x14ac:dyDescent="0.3">
      <c r="G1103"/>
    </row>
    <row r="1104" spans="7:7" x14ac:dyDescent="0.3">
      <c r="G1104"/>
    </row>
    <row r="1105" spans="7:7" x14ac:dyDescent="0.3">
      <c r="G1105"/>
    </row>
    <row r="1106" spans="7:7" x14ac:dyDescent="0.3">
      <c r="G1106"/>
    </row>
    <row r="1107" spans="7:7" x14ac:dyDescent="0.3">
      <c r="G1107"/>
    </row>
    <row r="1108" spans="7:7" x14ac:dyDescent="0.3">
      <c r="G1108"/>
    </row>
    <row r="1109" spans="7:7" x14ac:dyDescent="0.3">
      <c r="G1109"/>
    </row>
    <row r="1110" spans="7:7" x14ac:dyDescent="0.3">
      <c r="G1110"/>
    </row>
    <row r="1111" spans="7:7" x14ac:dyDescent="0.3">
      <c r="G1111"/>
    </row>
    <row r="1112" spans="7:7" x14ac:dyDescent="0.3">
      <c r="G1112"/>
    </row>
    <row r="1113" spans="7:7" x14ac:dyDescent="0.3">
      <c r="G1113"/>
    </row>
    <row r="1114" spans="7:7" x14ac:dyDescent="0.3">
      <c r="G1114"/>
    </row>
    <row r="1115" spans="7:7" x14ac:dyDescent="0.3">
      <c r="G1115"/>
    </row>
    <row r="1116" spans="7:7" x14ac:dyDescent="0.3">
      <c r="G1116"/>
    </row>
    <row r="1117" spans="7:7" x14ac:dyDescent="0.3">
      <c r="G1117"/>
    </row>
    <row r="1118" spans="7:7" x14ac:dyDescent="0.3">
      <c r="G1118"/>
    </row>
    <row r="1119" spans="7:7" x14ac:dyDescent="0.3">
      <c r="G1119"/>
    </row>
    <row r="1120" spans="7:7" x14ac:dyDescent="0.3">
      <c r="G1120"/>
    </row>
    <row r="1121" spans="7:7" x14ac:dyDescent="0.3">
      <c r="G1121"/>
    </row>
    <row r="1122" spans="7:7" x14ac:dyDescent="0.3">
      <c r="G1122"/>
    </row>
    <row r="1123" spans="7:7" x14ac:dyDescent="0.3">
      <c r="G1123"/>
    </row>
    <row r="1124" spans="7:7" x14ac:dyDescent="0.3">
      <c r="G1124"/>
    </row>
    <row r="1125" spans="7:7" x14ac:dyDescent="0.3">
      <c r="G1125"/>
    </row>
    <row r="1126" spans="7:7" x14ac:dyDescent="0.3">
      <c r="G1126"/>
    </row>
    <row r="1127" spans="7:7" x14ac:dyDescent="0.3">
      <c r="G1127"/>
    </row>
    <row r="1128" spans="7:7" x14ac:dyDescent="0.3">
      <c r="G1128"/>
    </row>
    <row r="1129" spans="7:7" x14ac:dyDescent="0.3">
      <c r="G1129"/>
    </row>
    <row r="1130" spans="7:7" x14ac:dyDescent="0.3">
      <c r="G1130"/>
    </row>
    <row r="1131" spans="7:7" x14ac:dyDescent="0.3">
      <c r="G1131"/>
    </row>
    <row r="1132" spans="7:7" x14ac:dyDescent="0.3">
      <c r="G1132"/>
    </row>
    <row r="1133" spans="7:7" x14ac:dyDescent="0.3">
      <c r="G1133"/>
    </row>
    <row r="1134" spans="7:7" x14ac:dyDescent="0.3">
      <c r="G1134"/>
    </row>
    <row r="1135" spans="7:7" x14ac:dyDescent="0.3">
      <c r="G1135"/>
    </row>
    <row r="1136" spans="7:7" x14ac:dyDescent="0.3">
      <c r="G1136"/>
    </row>
    <row r="1137" spans="7:7" x14ac:dyDescent="0.3">
      <c r="G1137"/>
    </row>
    <row r="1138" spans="7:7" x14ac:dyDescent="0.3">
      <c r="G1138"/>
    </row>
    <row r="1139" spans="7:7" x14ac:dyDescent="0.3">
      <c r="G1139"/>
    </row>
    <row r="1140" spans="7:7" x14ac:dyDescent="0.3">
      <c r="G1140"/>
    </row>
    <row r="1141" spans="7:7" x14ac:dyDescent="0.3">
      <c r="G1141"/>
    </row>
    <row r="1142" spans="7:7" x14ac:dyDescent="0.3">
      <c r="G1142"/>
    </row>
    <row r="1143" spans="7:7" x14ac:dyDescent="0.3">
      <c r="G1143"/>
    </row>
    <row r="1144" spans="7:7" x14ac:dyDescent="0.3">
      <c r="G1144"/>
    </row>
    <row r="1145" spans="7:7" x14ac:dyDescent="0.3">
      <c r="G1145"/>
    </row>
    <row r="1146" spans="7:7" x14ac:dyDescent="0.3">
      <c r="G1146"/>
    </row>
    <row r="1147" spans="7:7" x14ac:dyDescent="0.3">
      <c r="G1147"/>
    </row>
    <row r="1148" spans="7:7" x14ac:dyDescent="0.3">
      <c r="G1148"/>
    </row>
    <row r="1149" spans="7:7" x14ac:dyDescent="0.3">
      <c r="G1149"/>
    </row>
    <row r="1150" spans="7:7" x14ac:dyDescent="0.3">
      <c r="G1150"/>
    </row>
    <row r="1151" spans="7:7" x14ac:dyDescent="0.3">
      <c r="G1151"/>
    </row>
    <row r="1152" spans="7:7" x14ac:dyDescent="0.3">
      <c r="G1152"/>
    </row>
    <row r="1153" spans="7:7" x14ac:dyDescent="0.3">
      <c r="G1153"/>
    </row>
    <row r="1154" spans="7:7" x14ac:dyDescent="0.3">
      <c r="G1154"/>
    </row>
    <row r="1155" spans="7:7" x14ac:dyDescent="0.3">
      <c r="G1155"/>
    </row>
    <row r="1156" spans="7:7" x14ac:dyDescent="0.3">
      <c r="G1156"/>
    </row>
    <row r="1157" spans="7:7" x14ac:dyDescent="0.3">
      <c r="G1157"/>
    </row>
    <row r="1158" spans="7:7" x14ac:dyDescent="0.3">
      <c r="G1158"/>
    </row>
    <row r="1159" spans="7:7" x14ac:dyDescent="0.3">
      <c r="G1159"/>
    </row>
    <row r="1160" spans="7:7" x14ac:dyDescent="0.3">
      <c r="G1160"/>
    </row>
    <row r="1161" spans="7:7" x14ac:dyDescent="0.3">
      <c r="G1161"/>
    </row>
    <row r="1162" spans="7:7" x14ac:dyDescent="0.3">
      <c r="G1162"/>
    </row>
    <row r="1163" spans="7:7" x14ac:dyDescent="0.3">
      <c r="G1163"/>
    </row>
    <row r="1164" spans="7:7" x14ac:dyDescent="0.3">
      <c r="G1164"/>
    </row>
    <row r="1165" spans="7:7" x14ac:dyDescent="0.3">
      <c r="G1165"/>
    </row>
    <row r="1166" spans="7:7" x14ac:dyDescent="0.3">
      <c r="G1166"/>
    </row>
    <row r="1167" spans="7:7" x14ac:dyDescent="0.3">
      <c r="G1167"/>
    </row>
    <row r="1168" spans="7:7" x14ac:dyDescent="0.3">
      <c r="G1168"/>
    </row>
    <row r="1169" spans="7:7" x14ac:dyDescent="0.3">
      <c r="G1169"/>
    </row>
    <row r="1170" spans="7:7" x14ac:dyDescent="0.3">
      <c r="G1170"/>
    </row>
    <row r="1171" spans="7:7" x14ac:dyDescent="0.3">
      <c r="G1171"/>
    </row>
    <row r="1172" spans="7:7" x14ac:dyDescent="0.3">
      <c r="G1172"/>
    </row>
    <row r="1173" spans="7:7" x14ac:dyDescent="0.3">
      <c r="G1173"/>
    </row>
    <row r="1174" spans="7:7" x14ac:dyDescent="0.3">
      <c r="G1174"/>
    </row>
    <row r="1175" spans="7:7" x14ac:dyDescent="0.3">
      <c r="G1175"/>
    </row>
    <row r="1176" spans="7:7" x14ac:dyDescent="0.3">
      <c r="G1176"/>
    </row>
    <row r="1177" spans="7:7" x14ac:dyDescent="0.3">
      <c r="G1177"/>
    </row>
    <row r="1178" spans="7:7" x14ac:dyDescent="0.3">
      <c r="G1178"/>
    </row>
    <row r="1179" spans="7:7" x14ac:dyDescent="0.3">
      <c r="G1179"/>
    </row>
    <row r="1180" spans="7:7" x14ac:dyDescent="0.3">
      <c r="G1180"/>
    </row>
    <row r="1181" spans="7:7" x14ac:dyDescent="0.3">
      <c r="G1181"/>
    </row>
    <row r="1182" spans="7:7" x14ac:dyDescent="0.3">
      <c r="G1182"/>
    </row>
    <row r="1183" spans="7:7" x14ac:dyDescent="0.3">
      <c r="G1183"/>
    </row>
    <row r="1184" spans="7:7" x14ac:dyDescent="0.3">
      <c r="G1184"/>
    </row>
    <row r="1185" spans="7:7" x14ac:dyDescent="0.3">
      <c r="G1185"/>
    </row>
    <row r="1186" spans="7:7" x14ac:dyDescent="0.3">
      <c r="G1186"/>
    </row>
    <row r="1187" spans="7:7" x14ac:dyDescent="0.3">
      <c r="G1187"/>
    </row>
    <row r="1188" spans="7:7" x14ac:dyDescent="0.3">
      <c r="G1188"/>
    </row>
    <row r="1189" spans="7:7" x14ac:dyDescent="0.3">
      <c r="G1189"/>
    </row>
    <row r="1190" spans="7:7" x14ac:dyDescent="0.3">
      <c r="G1190"/>
    </row>
    <row r="1191" spans="7:7" x14ac:dyDescent="0.3">
      <c r="G1191"/>
    </row>
    <row r="1192" spans="7:7" x14ac:dyDescent="0.3">
      <c r="G1192"/>
    </row>
    <row r="1193" spans="7:7" x14ac:dyDescent="0.3">
      <c r="G1193"/>
    </row>
    <row r="1194" spans="7:7" x14ac:dyDescent="0.3">
      <c r="G1194"/>
    </row>
    <row r="1195" spans="7:7" x14ac:dyDescent="0.3">
      <c r="G1195"/>
    </row>
    <row r="1196" spans="7:7" x14ac:dyDescent="0.3">
      <c r="G1196"/>
    </row>
    <row r="1197" spans="7:7" x14ac:dyDescent="0.3">
      <c r="G1197"/>
    </row>
    <row r="1198" spans="7:7" x14ac:dyDescent="0.3">
      <c r="G1198"/>
    </row>
    <row r="1199" spans="7:7" x14ac:dyDescent="0.3">
      <c r="G1199"/>
    </row>
    <row r="1200" spans="7:7" x14ac:dyDescent="0.3">
      <c r="G1200"/>
    </row>
    <row r="1201" spans="7:7" x14ac:dyDescent="0.3">
      <c r="G1201"/>
    </row>
    <row r="1202" spans="7:7" x14ac:dyDescent="0.3">
      <c r="G1202"/>
    </row>
    <row r="1203" spans="7:7" x14ac:dyDescent="0.3">
      <c r="G1203"/>
    </row>
    <row r="1204" spans="7:7" x14ac:dyDescent="0.3">
      <c r="G1204"/>
    </row>
    <row r="1205" spans="7:7" x14ac:dyDescent="0.3">
      <c r="G1205"/>
    </row>
    <row r="1206" spans="7:7" x14ac:dyDescent="0.3">
      <c r="G1206"/>
    </row>
    <row r="1207" spans="7:7" x14ac:dyDescent="0.3">
      <c r="G1207"/>
    </row>
    <row r="1208" spans="7:7" x14ac:dyDescent="0.3">
      <c r="G1208"/>
    </row>
    <row r="1209" spans="7:7" x14ac:dyDescent="0.3">
      <c r="G1209"/>
    </row>
    <row r="1210" spans="7:7" x14ac:dyDescent="0.3">
      <c r="G1210"/>
    </row>
    <row r="1211" spans="7:7" x14ac:dyDescent="0.3">
      <c r="G1211"/>
    </row>
    <row r="1212" spans="7:7" x14ac:dyDescent="0.3">
      <c r="G1212"/>
    </row>
    <row r="1213" spans="7:7" x14ac:dyDescent="0.3">
      <c r="G1213"/>
    </row>
    <row r="1214" spans="7:7" x14ac:dyDescent="0.3">
      <c r="G1214"/>
    </row>
    <row r="1215" spans="7:7" x14ac:dyDescent="0.3">
      <c r="G1215"/>
    </row>
    <row r="1216" spans="7:7" x14ac:dyDescent="0.3">
      <c r="G1216"/>
    </row>
    <row r="1217" spans="7:7" x14ac:dyDescent="0.3">
      <c r="G1217"/>
    </row>
    <row r="1218" spans="7:7" x14ac:dyDescent="0.3">
      <c r="G1218"/>
    </row>
    <row r="1219" spans="7:7" x14ac:dyDescent="0.3">
      <c r="G1219"/>
    </row>
    <row r="1220" spans="7:7" x14ac:dyDescent="0.3">
      <c r="G1220"/>
    </row>
    <row r="1221" spans="7:7" x14ac:dyDescent="0.3">
      <c r="G1221"/>
    </row>
    <row r="1222" spans="7:7" x14ac:dyDescent="0.3">
      <c r="G1222"/>
    </row>
    <row r="1223" spans="7:7" x14ac:dyDescent="0.3">
      <c r="G1223"/>
    </row>
    <row r="1224" spans="7:7" x14ac:dyDescent="0.3">
      <c r="G1224"/>
    </row>
    <row r="1225" spans="7:7" x14ac:dyDescent="0.3">
      <c r="G1225"/>
    </row>
    <row r="1226" spans="7:7" x14ac:dyDescent="0.3">
      <c r="G1226"/>
    </row>
    <row r="1227" spans="7:7" x14ac:dyDescent="0.3">
      <c r="G1227"/>
    </row>
    <row r="1228" spans="7:7" x14ac:dyDescent="0.3">
      <c r="G1228"/>
    </row>
    <row r="1229" spans="7:7" x14ac:dyDescent="0.3">
      <c r="G1229"/>
    </row>
    <row r="1230" spans="7:7" x14ac:dyDescent="0.3">
      <c r="G1230"/>
    </row>
    <row r="1231" spans="7:7" x14ac:dyDescent="0.3">
      <c r="G1231"/>
    </row>
    <row r="1232" spans="7:7" x14ac:dyDescent="0.3">
      <c r="G1232"/>
    </row>
    <row r="1233" spans="7:7" x14ac:dyDescent="0.3">
      <c r="G1233"/>
    </row>
    <row r="1234" spans="7:7" x14ac:dyDescent="0.3">
      <c r="G1234"/>
    </row>
    <row r="1235" spans="7:7" x14ac:dyDescent="0.3">
      <c r="G1235"/>
    </row>
    <row r="1236" spans="7:7" x14ac:dyDescent="0.3">
      <c r="G1236"/>
    </row>
    <row r="1237" spans="7:7" x14ac:dyDescent="0.3">
      <c r="G1237"/>
    </row>
    <row r="1238" spans="7:7" x14ac:dyDescent="0.3">
      <c r="G1238"/>
    </row>
    <row r="1239" spans="7:7" x14ac:dyDescent="0.3">
      <c r="G1239"/>
    </row>
    <row r="1240" spans="7:7" x14ac:dyDescent="0.3">
      <c r="G1240"/>
    </row>
    <row r="1241" spans="7:7" x14ac:dyDescent="0.3">
      <c r="G1241"/>
    </row>
    <row r="1242" spans="7:7" x14ac:dyDescent="0.3">
      <c r="G1242"/>
    </row>
    <row r="1243" spans="7:7" x14ac:dyDescent="0.3">
      <c r="G1243"/>
    </row>
    <row r="1244" spans="7:7" x14ac:dyDescent="0.3">
      <c r="G1244"/>
    </row>
    <row r="1245" spans="7:7" x14ac:dyDescent="0.3">
      <c r="G1245"/>
    </row>
    <row r="1246" spans="7:7" x14ac:dyDescent="0.3">
      <c r="G1246"/>
    </row>
    <row r="1247" spans="7:7" x14ac:dyDescent="0.3">
      <c r="G1247"/>
    </row>
    <row r="1248" spans="7:7" x14ac:dyDescent="0.3">
      <c r="G1248"/>
    </row>
    <row r="1249" spans="7:7" x14ac:dyDescent="0.3">
      <c r="G1249"/>
    </row>
    <row r="1250" spans="7:7" x14ac:dyDescent="0.3">
      <c r="G1250"/>
    </row>
    <row r="1251" spans="7:7" x14ac:dyDescent="0.3">
      <c r="G1251"/>
    </row>
    <row r="1252" spans="7:7" x14ac:dyDescent="0.3">
      <c r="G1252"/>
    </row>
    <row r="1253" spans="7:7" x14ac:dyDescent="0.3">
      <c r="G1253"/>
    </row>
    <row r="1254" spans="7:7" x14ac:dyDescent="0.3">
      <c r="G1254"/>
    </row>
    <row r="1255" spans="7:7" x14ac:dyDescent="0.3">
      <c r="G1255"/>
    </row>
    <row r="1256" spans="7:7" x14ac:dyDescent="0.3">
      <c r="G1256"/>
    </row>
    <row r="1257" spans="7:7" x14ac:dyDescent="0.3">
      <c r="G1257"/>
    </row>
    <row r="1258" spans="7:7" x14ac:dyDescent="0.3">
      <c r="G1258"/>
    </row>
    <row r="1259" spans="7:7" x14ac:dyDescent="0.3">
      <c r="G1259"/>
    </row>
    <row r="1260" spans="7:7" x14ac:dyDescent="0.3">
      <c r="G1260"/>
    </row>
    <row r="1261" spans="7:7" x14ac:dyDescent="0.3">
      <c r="G1261"/>
    </row>
    <row r="1262" spans="7:7" x14ac:dyDescent="0.3">
      <c r="G1262"/>
    </row>
    <row r="1263" spans="7:7" x14ac:dyDescent="0.3">
      <c r="G1263"/>
    </row>
    <row r="1264" spans="7:7" x14ac:dyDescent="0.3">
      <c r="G1264"/>
    </row>
    <row r="1265" spans="7:7" x14ac:dyDescent="0.3">
      <c r="G1265"/>
    </row>
    <row r="1266" spans="7:7" x14ac:dyDescent="0.3">
      <c r="G1266"/>
    </row>
    <row r="1267" spans="7:7" x14ac:dyDescent="0.3">
      <c r="G1267"/>
    </row>
    <row r="1268" spans="7:7" x14ac:dyDescent="0.3">
      <c r="G1268"/>
    </row>
    <row r="1269" spans="7:7" x14ac:dyDescent="0.3">
      <c r="G1269"/>
    </row>
    <row r="1270" spans="7:7" x14ac:dyDescent="0.3">
      <c r="G1270"/>
    </row>
    <row r="1271" spans="7:7" x14ac:dyDescent="0.3">
      <c r="G1271"/>
    </row>
    <row r="1272" spans="7:7" x14ac:dyDescent="0.3">
      <c r="G1272"/>
    </row>
    <row r="1273" spans="7:7" x14ac:dyDescent="0.3">
      <c r="G1273"/>
    </row>
    <row r="1274" spans="7:7" x14ac:dyDescent="0.3">
      <c r="G1274"/>
    </row>
    <row r="1275" spans="7:7" x14ac:dyDescent="0.3">
      <c r="G1275"/>
    </row>
    <row r="1276" spans="7:7" x14ac:dyDescent="0.3">
      <c r="G1276"/>
    </row>
    <row r="1277" spans="7:7" x14ac:dyDescent="0.3">
      <c r="G1277"/>
    </row>
    <row r="1278" spans="7:7" x14ac:dyDescent="0.3">
      <c r="G1278"/>
    </row>
    <row r="1279" spans="7:7" x14ac:dyDescent="0.3">
      <c r="G1279"/>
    </row>
    <row r="1280" spans="7:7" x14ac:dyDescent="0.3">
      <c r="G1280"/>
    </row>
    <row r="1281" spans="7:7" x14ac:dyDescent="0.3">
      <c r="G1281"/>
    </row>
    <row r="1282" spans="7:7" x14ac:dyDescent="0.3">
      <c r="G1282"/>
    </row>
    <row r="1283" spans="7:7" x14ac:dyDescent="0.3">
      <c r="G1283"/>
    </row>
    <row r="1284" spans="7:7" x14ac:dyDescent="0.3">
      <c r="G1284"/>
    </row>
    <row r="1285" spans="7:7" x14ac:dyDescent="0.3">
      <c r="G1285"/>
    </row>
    <row r="1286" spans="7:7" x14ac:dyDescent="0.3">
      <c r="G1286"/>
    </row>
    <row r="1287" spans="7:7" x14ac:dyDescent="0.3">
      <c r="G1287"/>
    </row>
    <row r="1288" spans="7:7" x14ac:dyDescent="0.3">
      <c r="G1288"/>
    </row>
    <row r="1289" spans="7:7" x14ac:dyDescent="0.3">
      <c r="G1289"/>
    </row>
    <row r="1290" spans="7:7" x14ac:dyDescent="0.3">
      <c r="G1290"/>
    </row>
    <row r="1291" spans="7:7" x14ac:dyDescent="0.3">
      <c r="G1291"/>
    </row>
    <row r="1292" spans="7:7" x14ac:dyDescent="0.3">
      <c r="G1292"/>
    </row>
    <row r="1293" spans="7:7" x14ac:dyDescent="0.3">
      <c r="G1293"/>
    </row>
    <row r="1294" spans="7:7" x14ac:dyDescent="0.3">
      <c r="G1294"/>
    </row>
    <row r="1295" spans="7:7" x14ac:dyDescent="0.3">
      <c r="G1295"/>
    </row>
    <row r="1296" spans="7:7" x14ac:dyDescent="0.3">
      <c r="G1296"/>
    </row>
    <row r="1297" spans="7:7" x14ac:dyDescent="0.3">
      <c r="G1297"/>
    </row>
    <row r="1298" spans="7:7" x14ac:dyDescent="0.3">
      <c r="G1298"/>
    </row>
    <row r="1299" spans="7:7" x14ac:dyDescent="0.3">
      <c r="G1299"/>
    </row>
    <row r="1300" spans="7:7" x14ac:dyDescent="0.3">
      <c r="G1300"/>
    </row>
    <row r="1301" spans="7:7" x14ac:dyDescent="0.3">
      <c r="G1301"/>
    </row>
    <row r="1302" spans="7:7" x14ac:dyDescent="0.3">
      <c r="G1302"/>
    </row>
    <row r="1303" spans="7:7" x14ac:dyDescent="0.3">
      <c r="G1303"/>
    </row>
    <row r="1304" spans="7:7" x14ac:dyDescent="0.3">
      <c r="G1304"/>
    </row>
    <row r="1305" spans="7:7" x14ac:dyDescent="0.3">
      <c r="G1305"/>
    </row>
    <row r="1306" spans="7:7" x14ac:dyDescent="0.3">
      <c r="G1306"/>
    </row>
    <row r="1307" spans="7:7" x14ac:dyDescent="0.3">
      <c r="G1307"/>
    </row>
    <row r="1308" spans="7:7" x14ac:dyDescent="0.3">
      <c r="G1308"/>
    </row>
    <row r="1309" spans="7:7" x14ac:dyDescent="0.3">
      <c r="G1309"/>
    </row>
    <row r="1310" spans="7:7" x14ac:dyDescent="0.3">
      <c r="G1310"/>
    </row>
    <row r="1311" spans="7:7" x14ac:dyDescent="0.3">
      <c r="G131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68"/>
  <sheetViews>
    <sheetView topLeftCell="A78" zoomScale="70" zoomScaleNormal="70" workbookViewId="0">
      <selection activeCell="H202" sqref="H202"/>
    </sheetView>
  </sheetViews>
  <sheetFormatPr defaultRowHeight="14" x14ac:dyDescent="0.3"/>
  <cols>
    <col min="1" max="1" width="9.75" customWidth="1"/>
    <col min="2" max="2" width="8.25" style="6" customWidth="1"/>
    <col min="3" max="8" width="8.25" customWidth="1"/>
  </cols>
  <sheetData>
    <row r="1" spans="1:22" x14ac:dyDescent="0.3">
      <c r="A1" s="4" t="s">
        <v>11</v>
      </c>
      <c r="B1" s="7"/>
      <c r="C1" t="s">
        <v>89</v>
      </c>
      <c r="D1" t="s">
        <v>0</v>
      </c>
    </row>
    <row r="2" spans="1:22" x14ac:dyDescent="0.3">
      <c r="A2" s="4" t="s">
        <v>5</v>
      </c>
      <c r="B2" s="7"/>
      <c r="C2" t="s">
        <v>90</v>
      </c>
      <c r="D2" t="s">
        <v>1</v>
      </c>
    </row>
    <row r="3" spans="1:22" x14ac:dyDescent="0.3">
      <c r="A3" s="4" t="s">
        <v>6</v>
      </c>
      <c r="B3" s="7"/>
      <c r="C3" t="s">
        <v>7</v>
      </c>
      <c r="D3" t="s">
        <v>105</v>
      </c>
    </row>
    <row r="4" spans="1:22" x14ac:dyDescent="0.3">
      <c r="A4" s="4"/>
      <c r="B4" s="7"/>
      <c r="C4" t="s">
        <v>16</v>
      </c>
      <c r="D4" s="1" t="s">
        <v>95</v>
      </c>
      <c r="E4" s="1"/>
      <c r="F4" s="1"/>
    </row>
    <row r="5" spans="1:22" x14ac:dyDescent="0.3">
      <c r="A5" s="4"/>
      <c r="B5" s="7"/>
      <c r="C5" t="s">
        <v>16</v>
      </c>
      <c r="E5" s="10"/>
      <c r="G5" t="s">
        <v>77</v>
      </c>
      <c r="H5" t="s">
        <v>77</v>
      </c>
    </row>
    <row r="6" spans="1:22" x14ac:dyDescent="0.3">
      <c r="A6" s="4"/>
      <c r="B6" s="7"/>
      <c r="C6" t="s">
        <v>86</v>
      </c>
      <c r="D6" t="s">
        <v>88</v>
      </c>
      <c r="E6" t="s">
        <v>86</v>
      </c>
      <c r="F6" t="s">
        <v>88</v>
      </c>
      <c r="G6" t="s">
        <v>106</v>
      </c>
      <c r="H6" t="s">
        <v>80</v>
      </c>
    </row>
    <row r="7" spans="1:22" x14ac:dyDescent="0.3">
      <c r="A7" s="5" t="e">
        <f>'CS Data monthly'!#REF!</f>
        <v>#REF!</v>
      </c>
      <c r="B7" s="7">
        <v>2000</v>
      </c>
      <c r="C7" s="3" t="e">
        <f>'CS Data monthly'!#REF!</f>
        <v>#REF!</v>
      </c>
      <c r="D7" s="24">
        <v>100</v>
      </c>
      <c r="E7" s="6"/>
      <c r="F7" s="6"/>
      <c r="N7" s="17"/>
      <c r="O7" s="17"/>
      <c r="P7" s="1"/>
      <c r="Q7" s="1"/>
      <c r="R7" s="1"/>
      <c r="S7" s="1"/>
    </row>
    <row r="8" spans="1:22" x14ac:dyDescent="0.3">
      <c r="A8" s="5" t="e">
        <f>'CS Data monthly'!#REF!</f>
        <v>#REF!</v>
      </c>
      <c r="B8" s="7"/>
      <c r="C8" s="3" t="e">
        <f>'CS Data monthly'!#REF!</f>
        <v>#REF!</v>
      </c>
      <c r="D8" s="24">
        <v>100.80293417922283</v>
      </c>
      <c r="E8" s="6"/>
      <c r="F8" s="6"/>
      <c r="N8" s="17"/>
      <c r="O8" s="3"/>
      <c r="P8" s="3"/>
      <c r="Q8" s="3"/>
      <c r="R8" s="3"/>
      <c r="S8" s="3"/>
      <c r="V8" s="3"/>
    </row>
    <row r="9" spans="1:22" x14ac:dyDescent="0.3">
      <c r="A9" s="5" t="e">
        <f>'CS Data monthly'!#REF!</f>
        <v>#REF!</v>
      </c>
      <c r="B9" s="7"/>
      <c r="C9" s="3" t="e">
        <f>'CS Data monthly'!#REF!</f>
        <v>#REF!</v>
      </c>
      <c r="D9" s="24">
        <v>102.13124504361619</v>
      </c>
      <c r="E9" s="6"/>
      <c r="F9" s="6"/>
      <c r="N9" s="17"/>
      <c r="O9" s="3"/>
      <c r="P9" s="3"/>
      <c r="Q9" s="3"/>
      <c r="R9" s="3"/>
      <c r="S9" s="3"/>
      <c r="V9" s="3"/>
    </row>
    <row r="10" spans="1:22" x14ac:dyDescent="0.3">
      <c r="A10" s="5" t="e">
        <f>'CS Data monthly'!#REF!</f>
        <v>#REF!</v>
      </c>
      <c r="B10" s="7"/>
      <c r="C10" s="3" t="e">
        <f>'CS Data monthly'!#REF!</f>
        <v>#REF!</v>
      </c>
      <c r="D10" s="24">
        <v>102.50793021411577</v>
      </c>
      <c r="E10" s="6"/>
      <c r="F10" s="6"/>
      <c r="N10" s="17"/>
      <c r="O10" s="3"/>
      <c r="P10" s="3"/>
      <c r="Q10" s="3"/>
      <c r="R10" s="3"/>
      <c r="S10" s="3"/>
      <c r="V10" s="3"/>
    </row>
    <row r="11" spans="1:22" x14ac:dyDescent="0.3">
      <c r="A11" s="5" t="e">
        <f>'CS Data monthly'!#REF!</f>
        <v>#REF!</v>
      </c>
      <c r="B11" s="7"/>
      <c r="C11" s="3" t="e">
        <f>'CS Data monthly'!#REF!</f>
        <v>#REF!</v>
      </c>
      <c r="D11" s="24">
        <v>103.09278350515466</v>
      </c>
      <c r="E11" s="6"/>
      <c r="F11" s="6"/>
      <c r="N11" s="17"/>
      <c r="O11" s="3"/>
      <c r="P11" s="3"/>
      <c r="Q11" s="3"/>
      <c r="R11" s="3"/>
      <c r="S11" s="3"/>
      <c r="V11" s="3"/>
    </row>
    <row r="12" spans="1:22" x14ac:dyDescent="0.3">
      <c r="A12" s="5" t="e">
        <f>'CS Data monthly'!#REF!</f>
        <v>#REF!</v>
      </c>
      <c r="B12" s="7"/>
      <c r="C12" s="3" t="e">
        <f>'CS Data monthly'!#REF!</f>
        <v>#REF!</v>
      </c>
      <c r="D12" s="24">
        <v>103.57850911974624</v>
      </c>
      <c r="E12" s="6"/>
      <c r="F12" s="6"/>
      <c r="N12" s="17"/>
      <c r="O12" s="3"/>
      <c r="P12" s="3"/>
      <c r="Q12" s="3"/>
      <c r="R12" s="3"/>
      <c r="S12" s="3"/>
      <c r="V12" s="3"/>
    </row>
    <row r="13" spans="1:22" x14ac:dyDescent="0.3">
      <c r="A13" s="5" t="e">
        <f>'CS Data monthly'!#REF!</f>
        <v>#REF!</v>
      </c>
      <c r="B13" s="7"/>
      <c r="C13" s="3" t="e">
        <f>'CS Data monthly'!#REF!</f>
        <v>#REF!</v>
      </c>
      <c r="D13" s="24">
        <v>104.23275178429819</v>
      </c>
      <c r="E13" s="6"/>
      <c r="F13" s="6"/>
      <c r="N13" s="17"/>
      <c r="O13" s="3"/>
      <c r="P13" s="3"/>
      <c r="Q13" s="3"/>
      <c r="R13" s="3"/>
      <c r="S13" s="3"/>
      <c r="V13" s="3"/>
    </row>
    <row r="14" spans="1:22" x14ac:dyDescent="0.3">
      <c r="A14" s="5" t="e">
        <f>'CS Data monthly'!#REF!</f>
        <v>#REF!</v>
      </c>
      <c r="B14" s="7"/>
      <c r="C14" s="3" t="e">
        <f>'CS Data monthly'!#REF!</f>
        <v>#REF!</v>
      </c>
      <c r="D14" s="24">
        <v>104.84734337827122</v>
      </c>
      <c r="E14" s="6"/>
      <c r="F14" s="6"/>
      <c r="N14" s="17"/>
      <c r="O14" s="3"/>
      <c r="P14" s="3"/>
      <c r="Q14" s="3"/>
      <c r="R14" s="3"/>
      <c r="S14" s="3"/>
      <c r="V14" s="3"/>
    </row>
    <row r="15" spans="1:22" x14ac:dyDescent="0.3">
      <c r="A15" s="5" t="e">
        <f>'CS Data monthly'!#REF!</f>
        <v>#REF!</v>
      </c>
      <c r="B15" s="7"/>
      <c r="C15" s="3" t="e">
        <f>'CS Data monthly'!#REF!</f>
        <v>#REF!</v>
      </c>
      <c r="D15" s="24">
        <v>105.67010309278351</v>
      </c>
      <c r="E15" s="6"/>
      <c r="F15" s="6"/>
      <c r="N15" s="17"/>
      <c r="O15" s="3"/>
      <c r="P15" s="3"/>
      <c r="Q15" s="3"/>
      <c r="R15" s="3"/>
      <c r="S15" s="3"/>
      <c r="V15" s="3"/>
    </row>
    <row r="16" spans="1:22" x14ac:dyDescent="0.3">
      <c r="A16" s="5" t="e">
        <f>'CS Data monthly'!#REF!</f>
        <v>#REF!</v>
      </c>
      <c r="B16" s="7"/>
      <c r="C16" s="3" t="e">
        <f>'CS Data monthly'!#REF!</f>
        <v>#REF!</v>
      </c>
      <c r="D16" s="24">
        <v>106.25495638382236</v>
      </c>
      <c r="E16" s="6"/>
      <c r="F16" s="6"/>
      <c r="N16" s="17"/>
      <c r="O16" s="3"/>
      <c r="P16" s="3"/>
      <c r="Q16" s="3"/>
      <c r="R16" s="3"/>
      <c r="S16" s="3"/>
      <c r="V16" s="3"/>
    </row>
    <row r="17" spans="1:23" x14ac:dyDescent="0.3">
      <c r="A17" s="5" t="e">
        <f>'CS Data monthly'!#REF!</f>
        <v>#REF!</v>
      </c>
      <c r="B17" s="7"/>
      <c r="C17" s="3" t="e">
        <f>'CS Data monthly'!#REF!</f>
        <v>#REF!</v>
      </c>
      <c r="D17" s="24">
        <v>107.06780333068994</v>
      </c>
      <c r="E17" s="6"/>
      <c r="F17" s="6"/>
      <c r="N17" s="17"/>
      <c r="O17" s="3"/>
      <c r="P17" s="3"/>
      <c r="Q17" s="3"/>
      <c r="R17" s="3"/>
      <c r="S17" s="3"/>
      <c r="V17" s="3"/>
    </row>
    <row r="18" spans="1:23" x14ac:dyDescent="0.3">
      <c r="A18" s="5" t="e">
        <f>'CS Data monthly'!#REF!</f>
        <v>#REF!</v>
      </c>
      <c r="B18" s="7"/>
      <c r="C18" s="3" t="e">
        <f>'CS Data monthly'!#REF!</f>
        <v>#REF!</v>
      </c>
      <c r="D18" s="24">
        <v>107.65265662172878</v>
      </c>
      <c r="E18" s="6"/>
      <c r="F18" s="6"/>
      <c r="N18" s="17"/>
      <c r="O18" s="3"/>
      <c r="P18" s="3"/>
      <c r="Q18" s="3"/>
      <c r="R18" s="3"/>
      <c r="S18" s="3"/>
      <c r="V18" s="3"/>
    </row>
    <row r="19" spans="1:23" x14ac:dyDescent="0.3">
      <c r="A19" s="5" t="e">
        <f>'CS Data monthly'!#REF!</f>
        <v>#REF!</v>
      </c>
      <c r="B19" s="7">
        <f>B7+1</f>
        <v>2001</v>
      </c>
      <c r="C19" s="3" t="e">
        <f>'CS Data monthly'!#REF!</f>
        <v>#REF!</v>
      </c>
      <c r="D19" s="24">
        <v>108.21768437747821</v>
      </c>
      <c r="E19" s="6"/>
      <c r="F19" s="6"/>
      <c r="N19" s="17"/>
      <c r="O19" s="3"/>
      <c r="P19" s="3"/>
      <c r="Q19" s="3"/>
      <c r="R19" s="3"/>
      <c r="S19" s="3"/>
      <c r="V19" s="3"/>
    </row>
    <row r="20" spans="1:23" x14ac:dyDescent="0.3">
      <c r="A20" s="5" t="e">
        <f>'CS Data monthly'!#REF!</f>
        <v>#REF!</v>
      </c>
      <c r="B20" s="7"/>
      <c r="C20" s="3" t="e">
        <f>'CS Data monthly'!#REF!</f>
        <v>#REF!</v>
      </c>
      <c r="D20" s="24">
        <v>108.53489294210942</v>
      </c>
      <c r="E20" s="6"/>
      <c r="F20" s="6"/>
      <c r="N20" s="17"/>
      <c r="O20" s="3"/>
      <c r="P20" s="3"/>
      <c r="Q20" s="3"/>
      <c r="R20" s="3"/>
      <c r="S20" s="3"/>
      <c r="U20" s="3"/>
      <c r="V20" s="3"/>
    </row>
    <row r="21" spans="1:23" x14ac:dyDescent="0.3">
      <c r="A21" s="5" t="e">
        <f>'CS Data monthly'!#REF!</f>
        <v>#REF!</v>
      </c>
      <c r="B21" s="7"/>
      <c r="C21" s="3" t="e">
        <f>'CS Data monthly'!#REF!</f>
        <v>#REF!</v>
      </c>
      <c r="D21" s="24">
        <v>109.00079302141157</v>
      </c>
      <c r="E21" s="6"/>
      <c r="F21" s="6"/>
      <c r="N21" s="17"/>
      <c r="O21" s="3"/>
      <c r="P21" s="3"/>
      <c r="Q21" s="17"/>
      <c r="R21" s="17"/>
      <c r="S21" s="3"/>
      <c r="T21" s="3"/>
      <c r="U21" s="3"/>
      <c r="V21" s="3"/>
      <c r="W21" s="3"/>
    </row>
    <row r="22" spans="1:23" x14ac:dyDescent="0.3">
      <c r="A22" s="5" t="e">
        <f>'CS Data monthly'!#REF!</f>
        <v>#REF!</v>
      </c>
      <c r="B22" s="7"/>
      <c r="C22" s="3" t="e">
        <f>'CS Data monthly'!#REF!</f>
        <v>#REF!</v>
      </c>
      <c r="D22" s="24">
        <v>109.29817605075338</v>
      </c>
      <c r="E22" s="6"/>
      <c r="F22" s="6"/>
      <c r="N22" s="17"/>
      <c r="O22" s="3"/>
      <c r="P22" s="3"/>
      <c r="Q22" s="17"/>
      <c r="R22" s="17"/>
      <c r="S22" s="3"/>
      <c r="V22" s="3"/>
      <c r="W22" s="3"/>
    </row>
    <row r="23" spans="1:23" x14ac:dyDescent="0.3">
      <c r="A23" s="5" t="e">
        <f>'CS Data monthly'!#REF!</f>
        <v>#REF!</v>
      </c>
      <c r="B23" s="7"/>
      <c r="C23" s="3" t="e">
        <f>'CS Data monthly'!#REF!</f>
        <v>#REF!</v>
      </c>
      <c r="D23" s="24">
        <v>109.87311657414752</v>
      </c>
      <c r="E23" s="6"/>
      <c r="F23" s="6"/>
      <c r="N23" s="17"/>
      <c r="O23" s="3"/>
      <c r="P23" s="3"/>
      <c r="Q23" s="17"/>
      <c r="R23" s="17"/>
      <c r="S23" s="3"/>
      <c r="V23" s="3"/>
      <c r="W23" s="3"/>
    </row>
    <row r="24" spans="1:23" x14ac:dyDescent="0.3">
      <c r="A24" s="5" t="e">
        <f>'CS Data monthly'!#REF!</f>
        <v>#REF!</v>
      </c>
      <c r="B24" s="7"/>
      <c r="C24" s="3" t="e">
        <f>'CS Data monthly'!#REF!</f>
        <v>#REF!</v>
      </c>
      <c r="D24" s="24">
        <v>110.46788263283109</v>
      </c>
      <c r="E24" s="6"/>
      <c r="F24" s="6"/>
      <c r="N24" s="17"/>
      <c r="O24" s="3"/>
      <c r="P24" s="3"/>
      <c r="Q24" s="17"/>
      <c r="R24" s="17"/>
      <c r="S24" s="3"/>
      <c r="V24" s="3"/>
      <c r="W24" s="3"/>
    </row>
    <row r="25" spans="1:23" x14ac:dyDescent="0.3">
      <c r="A25" s="5" t="e">
        <f>'CS Data monthly'!#REF!</f>
        <v>#REF!</v>
      </c>
      <c r="B25" s="7"/>
      <c r="C25" s="3" t="e">
        <f>'CS Data monthly'!#REF!</f>
        <v>#REF!</v>
      </c>
      <c r="D25" s="24">
        <v>111.0725614591594</v>
      </c>
      <c r="E25" s="6"/>
      <c r="F25" s="6"/>
      <c r="N25" s="17"/>
      <c r="O25" s="3"/>
      <c r="P25" s="3"/>
      <c r="Q25" s="17"/>
      <c r="R25" s="17"/>
      <c r="S25" s="3"/>
      <c r="T25" s="3"/>
      <c r="U25" s="3"/>
      <c r="V25" s="3"/>
      <c r="W25" s="3"/>
    </row>
    <row r="26" spans="1:23" x14ac:dyDescent="0.3">
      <c r="A26" s="5" t="e">
        <f>'CS Data monthly'!#REF!</f>
        <v>#REF!</v>
      </c>
      <c r="B26" s="7"/>
      <c r="C26" s="3" t="e">
        <f>'CS Data monthly'!#REF!</f>
        <v>#REF!</v>
      </c>
      <c r="D26" s="24">
        <v>111.64750198255354</v>
      </c>
      <c r="E26" s="6"/>
      <c r="F26" s="6"/>
      <c r="N26" s="17"/>
      <c r="O26" s="3"/>
      <c r="P26" s="3"/>
      <c r="Q26" s="17"/>
      <c r="R26" s="17"/>
      <c r="S26" s="3"/>
      <c r="V26" s="3"/>
      <c r="W26" s="3"/>
    </row>
    <row r="27" spans="1:23" x14ac:dyDescent="0.3">
      <c r="A27" s="5" t="e">
        <f>'CS Data monthly'!#REF!</f>
        <v>#REF!</v>
      </c>
      <c r="B27" s="7"/>
      <c r="C27" s="3" t="e">
        <f>'CS Data monthly'!#REF!</f>
        <v>#REF!</v>
      </c>
      <c r="D27" s="24">
        <v>111.7862807295797</v>
      </c>
      <c r="E27" s="6"/>
      <c r="F27" s="6"/>
      <c r="N27" s="17"/>
      <c r="O27" s="3"/>
      <c r="P27" s="3"/>
      <c r="Q27" s="17"/>
      <c r="R27" s="17"/>
      <c r="S27" s="3"/>
      <c r="V27" s="3"/>
      <c r="W27" s="3"/>
    </row>
    <row r="28" spans="1:23" x14ac:dyDescent="0.3">
      <c r="A28" s="5" t="e">
        <f>'CS Data monthly'!#REF!</f>
        <v>#REF!</v>
      </c>
      <c r="B28" s="7"/>
      <c r="C28" s="3" t="e">
        <f>'CS Data monthly'!#REF!</f>
        <v>#REF!</v>
      </c>
      <c r="D28" s="24">
        <v>112.3116574147502</v>
      </c>
      <c r="E28" s="6"/>
      <c r="F28" s="6"/>
      <c r="N28" s="17"/>
      <c r="O28" s="3"/>
      <c r="P28" s="3"/>
      <c r="Q28" s="17"/>
      <c r="R28" s="17"/>
      <c r="S28" s="3"/>
      <c r="V28" s="3"/>
      <c r="W28" s="3"/>
    </row>
    <row r="29" spans="1:23" x14ac:dyDescent="0.3">
      <c r="A29" s="5" t="e">
        <f>'CS Data monthly'!#REF!</f>
        <v>#REF!</v>
      </c>
      <c r="B29" s="7"/>
      <c r="C29" s="3" t="e">
        <f>'CS Data monthly'!#REF!</f>
        <v>#REF!</v>
      </c>
      <c r="D29" s="24">
        <v>112.60904044409199</v>
      </c>
      <c r="E29" s="6"/>
      <c r="F29" s="6"/>
      <c r="N29" s="17"/>
      <c r="O29" s="3"/>
      <c r="P29" s="3"/>
      <c r="Q29" s="17"/>
      <c r="R29" s="17"/>
      <c r="S29" s="3"/>
      <c r="T29" s="3"/>
      <c r="U29" s="3"/>
      <c r="V29" s="3"/>
      <c r="W29" s="3"/>
    </row>
    <row r="30" spans="1:23" x14ac:dyDescent="0.3">
      <c r="A30" s="5" t="e">
        <f>'CS Data monthly'!#REF!</f>
        <v>#REF!</v>
      </c>
      <c r="B30" s="7"/>
      <c r="C30" s="3" t="e">
        <f>'CS Data monthly'!#REF!</f>
        <v>#REF!</v>
      </c>
      <c r="D30" s="24">
        <v>113.60031720856463</v>
      </c>
      <c r="E30" s="6"/>
      <c r="F30" s="6"/>
      <c r="N30" s="17"/>
      <c r="O30" s="3"/>
      <c r="P30" s="3"/>
      <c r="Q30" s="17"/>
      <c r="R30" s="17"/>
      <c r="S30" s="3"/>
      <c r="V30" s="3"/>
      <c r="W30" s="3"/>
    </row>
    <row r="31" spans="1:23" x14ac:dyDescent="0.3">
      <c r="A31" s="5" t="e">
        <f>'CS Data monthly'!#REF!</f>
        <v>#REF!</v>
      </c>
      <c r="B31" s="7">
        <f>B19+1</f>
        <v>2002</v>
      </c>
      <c r="C31" s="3" t="e">
        <f>'CS Data monthly'!#REF!</f>
        <v>#REF!</v>
      </c>
      <c r="D31" s="24">
        <v>114.27438540840605</v>
      </c>
      <c r="E31" s="6"/>
      <c r="F31" s="6"/>
      <c r="N31" s="17"/>
      <c r="O31" s="3"/>
      <c r="P31" s="3"/>
      <c r="Q31" s="17"/>
      <c r="R31" s="17"/>
      <c r="S31" s="3"/>
      <c r="V31" s="3"/>
      <c r="W31" s="3"/>
    </row>
    <row r="32" spans="1:23" x14ac:dyDescent="0.3">
      <c r="A32" s="5" t="e">
        <f>'CS Data monthly'!#REF!</f>
        <v>#REF!</v>
      </c>
      <c r="B32" s="7"/>
      <c r="C32" s="3" t="e">
        <f>'CS Data monthly'!#REF!</f>
        <v>#REF!</v>
      </c>
      <c r="D32" s="24">
        <v>115.17644726407615</v>
      </c>
      <c r="E32" s="6"/>
      <c r="F32" s="6"/>
      <c r="N32" s="17"/>
      <c r="O32" s="3"/>
      <c r="P32" s="3"/>
      <c r="Q32" s="17"/>
      <c r="R32" s="17"/>
      <c r="S32" s="3"/>
      <c r="V32" s="3"/>
      <c r="W32" s="3"/>
    </row>
    <row r="33" spans="1:23" x14ac:dyDescent="0.3">
      <c r="A33" s="5" t="e">
        <f>'CS Data monthly'!#REF!</f>
        <v>#REF!</v>
      </c>
      <c r="B33" s="7"/>
      <c r="C33" s="3" t="e">
        <f>'CS Data monthly'!#REF!</f>
        <v>#REF!</v>
      </c>
      <c r="D33" s="24">
        <v>115.83068992862809</v>
      </c>
      <c r="E33" s="6"/>
      <c r="F33" s="6"/>
      <c r="N33" s="17"/>
      <c r="O33" s="3"/>
      <c r="P33" s="3"/>
      <c r="Q33" s="17"/>
      <c r="R33" s="17"/>
      <c r="S33" s="3"/>
      <c r="T33" s="3"/>
      <c r="U33" s="3"/>
      <c r="V33" s="3"/>
      <c r="W33" s="3"/>
    </row>
    <row r="34" spans="1:23" x14ac:dyDescent="0.3">
      <c r="A34" s="5" t="e">
        <f>'CS Data monthly'!#REF!</f>
        <v>#REF!</v>
      </c>
      <c r="B34" s="7"/>
      <c r="C34" s="3" t="e">
        <f>'CS Data monthly'!#REF!</f>
        <v>#REF!</v>
      </c>
      <c r="D34" s="24">
        <v>116.10824742268042</v>
      </c>
      <c r="E34" s="6"/>
      <c r="F34" s="6"/>
      <c r="N34" s="17"/>
      <c r="O34" s="3"/>
      <c r="P34" s="3"/>
      <c r="Q34" s="17"/>
      <c r="R34" s="17"/>
      <c r="S34" s="3"/>
      <c r="V34" s="3"/>
      <c r="W34" s="3"/>
    </row>
    <row r="35" spans="1:23" x14ac:dyDescent="0.3">
      <c r="A35" s="5" t="e">
        <f>'CS Data monthly'!#REF!</f>
        <v>#REF!</v>
      </c>
      <c r="B35" s="7"/>
      <c r="C35" s="3" t="e">
        <f>'CS Data monthly'!#REF!</f>
        <v>#REF!</v>
      </c>
      <c r="D35" s="24">
        <v>116.39571768437749</v>
      </c>
      <c r="E35" s="6"/>
      <c r="F35" s="6"/>
      <c r="N35" s="17"/>
      <c r="O35" s="3"/>
      <c r="P35" s="3"/>
      <c r="Q35" s="17"/>
      <c r="R35" s="17"/>
      <c r="S35" s="3"/>
      <c r="V35" s="3"/>
      <c r="W35" s="3"/>
    </row>
    <row r="36" spans="1:23" x14ac:dyDescent="0.3">
      <c r="A36" s="5" t="e">
        <f>'CS Data monthly'!#REF!</f>
        <v>#REF!</v>
      </c>
      <c r="B36" s="7"/>
      <c r="C36" s="3" t="e">
        <f>'CS Data monthly'!#REF!</f>
        <v>#REF!</v>
      </c>
      <c r="D36" s="24">
        <v>117.19865186360032</v>
      </c>
      <c r="E36" s="6"/>
      <c r="F36" s="6"/>
      <c r="N36" s="17"/>
      <c r="O36" s="3"/>
      <c r="P36" s="3"/>
      <c r="Q36" s="17"/>
      <c r="R36" s="17"/>
      <c r="S36" s="3"/>
      <c r="V36" s="3"/>
      <c r="W36" s="3"/>
    </row>
    <row r="37" spans="1:23" x14ac:dyDescent="0.3">
      <c r="A37" s="5" t="e">
        <f>'CS Data monthly'!#REF!</f>
        <v>#REF!</v>
      </c>
      <c r="B37" s="7"/>
      <c r="C37" s="3" t="e">
        <f>'CS Data monthly'!#REF!</f>
        <v>#REF!</v>
      </c>
      <c r="D37" s="24">
        <v>117.98176050753371</v>
      </c>
      <c r="E37" s="6"/>
      <c r="F37" s="6"/>
      <c r="N37" s="17"/>
      <c r="O37" s="3"/>
      <c r="P37" s="3"/>
      <c r="Q37" s="17"/>
      <c r="R37" s="17"/>
      <c r="S37" s="3"/>
      <c r="T37" s="3"/>
      <c r="U37" s="3"/>
      <c r="V37" s="3"/>
      <c r="W37" s="3"/>
    </row>
    <row r="38" spans="1:23" x14ac:dyDescent="0.3">
      <c r="A38" s="5" t="e">
        <f>'CS Data monthly'!#REF!</f>
        <v>#REF!</v>
      </c>
      <c r="B38" s="7"/>
      <c r="C38" s="3" t="e">
        <f>'CS Data monthly'!#REF!</f>
        <v>#REF!</v>
      </c>
      <c r="D38" s="24">
        <v>118.85408406026966</v>
      </c>
      <c r="E38" s="6"/>
      <c r="F38" s="6"/>
      <c r="N38" s="17"/>
      <c r="O38" s="3"/>
      <c r="P38" s="3"/>
      <c r="Q38" s="17"/>
      <c r="R38" s="17"/>
      <c r="S38" s="3"/>
      <c r="V38" s="3"/>
      <c r="W38" s="3"/>
    </row>
    <row r="39" spans="1:23" x14ac:dyDescent="0.3">
      <c r="A39" s="5" t="e">
        <f>'CS Data monthly'!#REF!</f>
        <v>#REF!</v>
      </c>
      <c r="B39" s="7"/>
      <c r="C39" s="3" t="e">
        <f>'CS Data monthly'!#REF!</f>
        <v>#REF!</v>
      </c>
      <c r="D39" s="24">
        <v>119.76605868358445</v>
      </c>
      <c r="E39" s="6"/>
      <c r="F39" s="6"/>
      <c r="N39" s="17"/>
      <c r="O39" s="3"/>
      <c r="P39" s="3"/>
      <c r="Q39" s="17"/>
      <c r="R39" s="17"/>
      <c r="S39" s="3"/>
      <c r="V39" s="3"/>
      <c r="W39" s="3"/>
    </row>
    <row r="40" spans="1:23" x14ac:dyDescent="0.3">
      <c r="A40" s="5" t="e">
        <f>'CS Data monthly'!#REF!</f>
        <v>#REF!</v>
      </c>
      <c r="B40" s="7"/>
      <c r="C40" s="3" t="e">
        <f>'CS Data monthly'!#REF!</f>
        <v>#REF!</v>
      </c>
      <c r="D40" s="24">
        <v>120.50951625693894</v>
      </c>
      <c r="E40" s="6"/>
      <c r="F40" s="6"/>
      <c r="N40" s="17"/>
      <c r="O40" s="3"/>
      <c r="P40" s="3"/>
      <c r="Q40" s="17"/>
      <c r="R40" s="17"/>
      <c r="S40" s="3"/>
      <c r="V40" s="3"/>
      <c r="W40" s="3"/>
    </row>
    <row r="41" spans="1:23" x14ac:dyDescent="0.3">
      <c r="A41" s="5" t="e">
        <f>'CS Data monthly'!#REF!</f>
        <v>#REF!</v>
      </c>
      <c r="B41" s="7"/>
      <c r="C41" s="3" t="e">
        <f>'CS Data monthly'!#REF!</f>
        <v>#REF!</v>
      </c>
      <c r="D41" s="24">
        <v>121.55035685963523</v>
      </c>
      <c r="E41" s="6"/>
      <c r="F41" s="6"/>
      <c r="N41" s="17"/>
      <c r="O41" s="3"/>
      <c r="P41" s="3"/>
      <c r="Q41" s="17"/>
      <c r="R41" s="17"/>
      <c r="S41" s="3"/>
      <c r="T41" s="3"/>
      <c r="U41" s="3"/>
      <c r="V41" s="3"/>
      <c r="W41" s="3"/>
    </row>
    <row r="42" spans="1:23" x14ac:dyDescent="0.3">
      <c r="A42" s="5" t="e">
        <f>'CS Data monthly'!#REF!</f>
        <v>#REF!</v>
      </c>
      <c r="B42" s="7"/>
      <c r="C42" s="3" t="e">
        <f>'CS Data monthly'!#REF!</f>
        <v>#REF!</v>
      </c>
      <c r="D42" s="24">
        <v>121.8873909595559</v>
      </c>
      <c r="E42" s="6"/>
      <c r="F42" s="6"/>
      <c r="N42" s="17"/>
      <c r="O42" s="3"/>
      <c r="P42" s="3"/>
      <c r="Q42" s="17"/>
      <c r="R42" s="17"/>
      <c r="S42" s="3"/>
      <c r="V42" s="3"/>
      <c r="W42" s="3"/>
    </row>
    <row r="43" spans="1:23" x14ac:dyDescent="0.3">
      <c r="A43" s="5" t="e">
        <f>'CS Data monthly'!#REF!</f>
        <v>#REF!</v>
      </c>
      <c r="B43" s="7">
        <f>B31+1</f>
        <v>2003</v>
      </c>
      <c r="C43" s="3" t="e">
        <f>'CS Data monthly'!#REF!</f>
        <v>#REF!</v>
      </c>
      <c r="D43" s="24">
        <v>122.7101506740682</v>
      </c>
      <c r="E43" s="6" t="e">
        <f t="shared" ref="E43:F74" si="0">(C43/C$43)*100</f>
        <v>#REF!</v>
      </c>
      <c r="F43" s="6">
        <f t="shared" si="0"/>
        <v>100</v>
      </c>
      <c r="G43" s="30"/>
      <c r="N43" s="17"/>
      <c r="O43" s="3"/>
      <c r="P43" s="3"/>
      <c r="Q43" s="17"/>
      <c r="R43" s="17"/>
      <c r="S43" s="3"/>
      <c r="V43" s="3"/>
      <c r="W43" s="3"/>
    </row>
    <row r="44" spans="1:23" x14ac:dyDescent="0.3">
      <c r="A44" s="5" t="e">
        <f>'CS Data monthly'!#REF!</f>
        <v>#REF!</v>
      </c>
      <c r="B44" s="7"/>
      <c r="C44" s="3" t="e">
        <f>'CS Data monthly'!#REF!</f>
        <v>#REF!</v>
      </c>
      <c r="D44" s="24">
        <v>123.03727200634418</v>
      </c>
      <c r="E44" s="6" t="e">
        <f t="shared" si="0"/>
        <v>#REF!</v>
      </c>
      <c r="F44" s="6">
        <f t="shared" si="0"/>
        <v>100.26658049923259</v>
      </c>
      <c r="G44" s="30"/>
      <c r="N44" s="17"/>
      <c r="O44" s="3"/>
      <c r="P44" s="3"/>
      <c r="Q44" s="17"/>
      <c r="R44" s="17"/>
      <c r="S44" s="3"/>
      <c r="V44" s="3"/>
      <c r="W44" s="3"/>
    </row>
    <row r="45" spans="1:23" x14ac:dyDescent="0.3">
      <c r="A45" s="5" t="e">
        <f>'CS Data monthly'!#REF!</f>
        <v>#REF!</v>
      </c>
      <c r="B45" s="7"/>
      <c r="C45" s="3" t="e">
        <f>'CS Data monthly'!#REF!</f>
        <v>#REF!</v>
      </c>
      <c r="D45" s="24">
        <v>123.86003172085647</v>
      </c>
      <c r="E45" s="6" t="e">
        <f t="shared" si="0"/>
        <v>#REF!</v>
      </c>
      <c r="F45" s="6">
        <f t="shared" si="0"/>
        <v>100.93707084578722</v>
      </c>
      <c r="G45" s="24"/>
      <c r="H45" s="24"/>
      <c r="N45" s="17"/>
      <c r="O45" s="3"/>
      <c r="P45" s="3"/>
      <c r="Q45" s="17"/>
      <c r="R45" s="17"/>
      <c r="S45" s="3"/>
      <c r="T45" s="3"/>
      <c r="U45" s="3"/>
      <c r="V45" s="3"/>
      <c r="W45" s="3"/>
    </row>
    <row r="46" spans="1:23" x14ac:dyDescent="0.3">
      <c r="A46" s="5" t="e">
        <f>'CS Data monthly'!#REF!</f>
        <v>#REF!</v>
      </c>
      <c r="B46" s="7"/>
      <c r="C46" s="3" t="e">
        <f>'CS Data monthly'!#REF!</f>
        <v>#REF!</v>
      </c>
      <c r="D46" s="24">
        <v>125.03965107057891</v>
      </c>
      <c r="E46" s="6" t="e">
        <f t="shared" si="0"/>
        <v>#REF!</v>
      </c>
      <c r="F46" s="6">
        <f t="shared" si="0"/>
        <v>101.89837628241376</v>
      </c>
      <c r="G46" s="24">
        <f>'Expectations data'!E4</f>
        <v>5.4537572254335256</v>
      </c>
      <c r="H46" s="24">
        <f>'Expectations data'!J4</f>
        <v>6.0946745562130173</v>
      </c>
      <c r="N46" s="17"/>
      <c r="O46" s="3"/>
      <c r="P46" s="3"/>
      <c r="Q46" s="17"/>
      <c r="R46" s="17"/>
      <c r="S46" s="3"/>
      <c r="V46" s="3"/>
      <c r="W46" s="3"/>
    </row>
    <row r="47" spans="1:23" x14ac:dyDescent="0.3">
      <c r="A47" s="5" t="e">
        <f>'CS Data monthly'!#REF!</f>
        <v>#REF!</v>
      </c>
      <c r="B47" s="7"/>
      <c r="C47" s="3" t="e">
        <f>'CS Data monthly'!#REF!</f>
        <v>#REF!</v>
      </c>
      <c r="D47" s="24">
        <v>126.04084060269629</v>
      </c>
      <c r="E47" s="6" t="e">
        <f t="shared" si="0"/>
        <v>#REF!</v>
      </c>
      <c r="F47" s="6">
        <f t="shared" si="0"/>
        <v>102.71427417400439</v>
      </c>
      <c r="G47" s="29">
        <f>G46</f>
        <v>5.4537572254335256</v>
      </c>
      <c r="H47" s="29">
        <f>H46</f>
        <v>6.0946745562130173</v>
      </c>
      <c r="N47" s="17"/>
      <c r="O47" s="3"/>
      <c r="P47" s="3"/>
      <c r="Q47" s="17"/>
      <c r="R47" s="17"/>
      <c r="S47" s="3"/>
      <c r="V47" s="3"/>
      <c r="W47" s="3"/>
    </row>
    <row r="48" spans="1:23" x14ac:dyDescent="0.3">
      <c r="A48" s="5" t="e">
        <f>'CS Data monthly'!#REF!</f>
        <v>#REF!</v>
      </c>
      <c r="B48" s="7"/>
      <c r="C48" s="3" t="e">
        <f>'CS Data monthly'!#REF!</f>
        <v>#REF!</v>
      </c>
      <c r="D48" s="24">
        <v>126.99246629659002</v>
      </c>
      <c r="E48" s="6" t="e">
        <f t="shared" si="0"/>
        <v>#REF!</v>
      </c>
      <c r="F48" s="6">
        <f t="shared" si="0"/>
        <v>103.48978108086276</v>
      </c>
      <c r="G48" s="29">
        <f t="shared" ref="G48:H50" si="1">G47</f>
        <v>5.4537572254335256</v>
      </c>
      <c r="H48" s="29">
        <f t="shared" si="1"/>
        <v>6.0946745562130173</v>
      </c>
      <c r="N48" s="17"/>
      <c r="O48" s="3"/>
      <c r="P48" s="3"/>
      <c r="Q48" s="17"/>
      <c r="R48" s="17"/>
      <c r="S48" s="3"/>
      <c r="V48" s="3"/>
      <c r="W48" s="3"/>
    </row>
    <row r="49" spans="1:23" x14ac:dyDescent="0.3">
      <c r="A49" s="5" t="e">
        <f>'CS Data monthly'!#REF!</f>
        <v>#REF!</v>
      </c>
      <c r="B49" s="7"/>
      <c r="C49" s="3" t="e">
        <f>'CS Data monthly'!#REF!</f>
        <v>#REF!</v>
      </c>
      <c r="D49" s="24">
        <v>127.46827914353689</v>
      </c>
      <c r="E49" s="6" t="e">
        <f t="shared" si="0"/>
        <v>#REF!</v>
      </c>
      <c r="F49" s="6">
        <f t="shared" si="0"/>
        <v>103.87753453429195</v>
      </c>
      <c r="G49" s="29">
        <f t="shared" si="1"/>
        <v>5.4537572254335256</v>
      </c>
      <c r="H49" s="29">
        <f t="shared" si="1"/>
        <v>6.0946745562130173</v>
      </c>
      <c r="N49" s="17"/>
      <c r="O49" s="3"/>
      <c r="P49" s="3"/>
      <c r="Q49" s="17"/>
      <c r="R49" s="17"/>
      <c r="S49" s="3"/>
      <c r="T49" s="3"/>
      <c r="U49" s="3"/>
      <c r="V49" s="3"/>
      <c r="W49" s="3"/>
    </row>
    <row r="50" spans="1:23" x14ac:dyDescent="0.3">
      <c r="A50" s="5" t="e">
        <f>'CS Data monthly'!#REF!</f>
        <v>#REF!</v>
      </c>
      <c r="B50" s="7"/>
      <c r="C50" s="3" t="e">
        <f>'CS Data monthly'!#REF!</f>
        <v>#REF!</v>
      </c>
      <c r="D50" s="24">
        <v>128.27121332275973</v>
      </c>
      <c r="E50" s="6" t="e">
        <f t="shared" si="0"/>
        <v>#REF!</v>
      </c>
      <c r="F50" s="6">
        <f t="shared" si="0"/>
        <v>104.53186848695373</v>
      </c>
      <c r="G50" s="29">
        <f t="shared" si="1"/>
        <v>5.4537572254335256</v>
      </c>
      <c r="H50" s="29">
        <f t="shared" si="1"/>
        <v>6.0946745562130173</v>
      </c>
      <c r="N50" s="17"/>
      <c r="O50" s="3"/>
      <c r="P50" s="3"/>
      <c r="Q50" s="17"/>
      <c r="R50" s="17"/>
      <c r="S50" s="3"/>
      <c r="V50" s="3"/>
      <c r="W50" s="3"/>
    </row>
    <row r="51" spans="1:23" x14ac:dyDescent="0.3">
      <c r="A51" s="5" t="e">
        <f>'CS Data monthly'!#REF!</f>
        <v>#REF!</v>
      </c>
      <c r="B51" s="7"/>
      <c r="C51" s="3" t="e">
        <f>'CS Data monthly'!#REF!</f>
        <v>#REF!</v>
      </c>
      <c r="D51" s="24">
        <v>129.32196669310073</v>
      </c>
      <c r="E51" s="6" t="e">
        <f t="shared" si="0"/>
        <v>#REF!</v>
      </c>
      <c r="F51" s="6">
        <f t="shared" si="0"/>
        <v>105.38815736327653</v>
      </c>
      <c r="N51" s="17"/>
      <c r="O51" s="3"/>
      <c r="P51" s="3"/>
      <c r="Q51" s="17"/>
      <c r="R51" s="17"/>
      <c r="S51" s="3"/>
      <c r="V51" s="3"/>
      <c r="W51" s="3"/>
    </row>
    <row r="52" spans="1:23" x14ac:dyDescent="0.3">
      <c r="A52" s="5" t="e">
        <f>'CS Data monthly'!#REF!</f>
        <v>#REF!</v>
      </c>
      <c r="B52" s="7"/>
      <c r="C52" s="3" t="e">
        <f>'CS Data monthly'!#REF!</f>
        <v>#REF!</v>
      </c>
      <c r="D52" s="24">
        <v>130.40245836637592</v>
      </c>
      <c r="E52" s="6" t="e">
        <f t="shared" si="0"/>
        <v>#REF!</v>
      </c>
      <c r="F52" s="6">
        <f t="shared" si="0"/>
        <v>106.26868083043868</v>
      </c>
      <c r="N52" s="17"/>
      <c r="O52" s="3"/>
      <c r="P52" s="3"/>
      <c r="Q52" s="17"/>
      <c r="R52" s="17"/>
      <c r="S52" s="3"/>
      <c r="V52" s="3"/>
      <c r="W52" s="3"/>
    </row>
    <row r="53" spans="1:23" x14ac:dyDescent="0.3">
      <c r="A53" s="5" t="e">
        <f>'CS Data monthly'!#REF!</f>
        <v>#REF!</v>
      </c>
      <c r="B53" s="7"/>
      <c r="C53" s="3" t="e">
        <f>'CS Data monthly'!#REF!</f>
        <v>#REF!</v>
      </c>
      <c r="D53" s="24">
        <v>131.15582870737509</v>
      </c>
      <c r="E53" s="6" t="e">
        <f t="shared" si="0"/>
        <v>#REF!</v>
      </c>
      <c r="F53" s="6">
        <f t="shared" si="0"/>
        <v>106.88262379836819</v>
      </c>
      <c r="N53" s="17"/>
      <c r="O53" s="3"/>
      <c r="P53" s="3"/>
      <c r="Q53" s="17"/>
      <c r="R53" s="17"/>
      <c r="S53" s="3"/>
      <c r="T53" s="3"/>
      <c r="U53" s="3"/>
      <c r="V53" s="3"/>
      <c r="W53" s="3"/>
    </row>
    <row r="54" spans="1:23" x14ac:dyDescent="0.3">
      <c r="A54" s="5" t="e">
        <f>'CS Data monthly'!#REF!</f>
        <v>#REF!</v>
      </c>
      <c r="B54" s="7"/>
      <c r="C54" s="3" t="e">
        <f>'CS Data monthly'!#REF!</f>
        <v>#REF!</v>
      </c>
      <c r="D54" s="24">
        <v>131.69111816019031</v>
      </c>
      <c r="E54" s="6" t="e">
        <f t="shared" si="0"/>
        <v>#REF!</v>
      </c>
      <c r="F54" s="6">
        <f t="shared" si="0"/>
        <v>107.31884643347604</v>
      </c>
      <c r="N54" s="17"/>
      <c r="O54" s="3"/>
      <c r="P54" s="3"/>
      <c r="Q54" s="17"/>
      <c r="R54" s="17"/>
      <c r="S54" s="3"/>
      <c r="V54" s="3"/>
      <c r="W54" s="3"/>
    </row>
    <row r="55" spans="1:23" x14ac:dyDescent="0.3">
      <c r="A55" s="5" t="e">
        <f>'CS Data monthly'!#REF!</f>
        <v>#REF!</v>
      </c>
      <c r="B55" s="7">
        <f>B43+1</f>
        <v>2004</v>
      </c>
      <c r="C55" s="3" t="e">
        <f>'CS Data monthly'!#REF!</f>
        <v>#REF!</v>
      </c>
      <c r="D55" s="24">
        <v>133.04916732751786</v>
      </c>
      <c r="E55" s="6" t="e">
        <f t="shared" si="0"/>
        <v>#REF!</v>
      </c>
      <c r="F55" s="6">
        <f t="shared" si="0"/>
        <v>108.42555941513857</v>
      </c>
      <c r="N55" s="17"/>
      <c r="O55" s="3"/>
      <c r="P55" s="3"/>
      <c r="Q55" s="17"/>
      <c r="R55" s="17"/>
      <c r="S55" s="3"/>
      <c r="V55" s="3"/>
      <c r="W55" s="3"/>
    </row>
    <row r="56" spans="1:23" x14ac:dyDescent="0.3">
      <c r="A56" s="5" t="e">
        <f>'CS Data monthly'!#REF!</f>
        <v>#REF!</v>
      </c>
      <c r="B56" s="7"/>
      <c r="C56" s="3" t="e">
        <f>'CS Data monthly'!#REF!</f>
        <v>#REF!</v>
      </c>
      <c r="D56" s="24">
        <v>134.32791435368753</v>
      </c>
      <c r="E56" s="6" t="e">
        <f t="shared" si="0"/>
        <v>#REF!</v>
      </c>
      <c r="F56" s="6">
        <f t="shared" si="0"/>
        <v>109.46764682122949</v>
      </c>
      <c r="N56" s="17"/>
      <c r="O56" s="3"/>
      <c r="P56" s="3"/>
      <c r="Q56" s="17"/>
      <c r="R56" s="17"/>
      <c r="S56" s="3"/>
      <c r="V56" s="3"/>
      <c r="W56" s="3"/>
    </row>
    <row r="57" spans="1:23" x14ac:dyDescent="0.3">
      <c r="A57" s="5" t="e">
        <f>'CS Data monthly'!#REF!</f>
        <v>#REF!</v>
      </c>
      <c r="B57" s="7"/>
      <c r="C57" s="3" t="e">
        <f>'CS Data monthly'!#REF!</f>
        <v>#REF!</v>
      </c>
      <c r="D57" s="24">
        <v>135.50753370340999</v>
      </c>
      <c r="E57" s="6" t="e">
        <f t="shared" si="0"/>
        <v>#REF!</v>
      </c>
      <c r="F57" s="6">
        <f t="shared" si="0"/>
        <v>110.42895225785605</v>
      </c>
      <c r="N57" s="17"/>
      <c r="O57" s="3"/>
      <c r="P57" s="3"/>
      <c r="Q57" s="17"/>
      <c r="R57" s="17"/>
      <c r="S57" s="3"/>
      <c r="T57" s="3"/>
      <c r="U57" s="3"/>
      <c r="V57" s="3"/>
      <c r="W57" s="3"/>
    </row>
    <row r="58" spans="1:23" x14ac:dyDescent="0.3">
      <c r="A58" s="5" t="e">
        <f>'CS Data monthly'!#REF!</f>
        <v>#REF!</v>
      </c>
      <c r="B58" s="7"/>
      <c r="C58" s="3" t="e">
        <f>'CS Data monthly'!#REF!</f>
        <v>#REF!</v>
      </c>
      <c r="D58" s="24">
        <v>136.2212529738303</v>
      </c>
      <c r="E58" s="6" t="e">
        <f t="shared" si="0"/>
        <v>#REF!</v>
      </c>
      <c r="F58" s="6">
        <f t="shared" si="0"/>
        <v>111.01058243799984</v>
      </c>
      <c r="G58" s="24">
        <f>'Expectations data'!E5</f>
        <v>5.6919642857142856</v>
      </c>
      <c r="H58" s="24">
        <f>'Expectations data'!J5</f>
        <v>8.772277227722773</v>
      </c>
      <c r="N58" s="17"/>
      <c r="O58" s="3"/>
      <c r="P58" s="3"/>
      <c r="Q58" s="17"/>
      <c r="R58" s="17"/>
      <c r="S58" s="3"/>
      <c r="V58" s="3"/>
      <c r="W58" s="3"/>
    </row>
    <row r="59" spans="1:23" x14ac:dyDescent="0.3">
      <c r="A59" s="5" t="e">
        <f>'CS Data monthly'!#REF!</f>
        <v>#REF!</v>
      </c>
      <c r="B59" s="7"/>
      <c r="C59" s="3" t="e">
        <f>'CS Data monthly'!#REF!</f>
        <v>#REF!</v>
      </c>
      <c r="D59" s="24">
        <v>136.80610626486916</v>
      </c>
      <c r="E59" s="6" t="e">
        <f t="shared" si="0"/>
        <v>#REF!</v>
      </c>
      <c r="F59" s="6">
        <f t="shared" si="0"/>
        <v>111.4871960578399</v>
      </c>
      <c r="G59" s="24">
        <f>G58</f>
        <v>5.6919642857142856</v>
      </c>
      <c r="H59" s="24">
        <f>H58</f>
        <v>8.772277227722773</v>
      </c>
      <c r="N59" s="17"/>
      <c r="O59" s="3"/>
      <c r="P59" s="3"/>
      <c r="Q59" s="17"/>
      <c r="R59" s="17"/>
      <c r="S59" s="3"/>
      <c r="V59" s="3"/>
      <c r="W59" s="3"/>
    </row>
    <row r="60" spans="1:23" x14ac:dyDescent="0.3">
      <c r="A60" s="5" t="e">
        <f>'CS Data monthly'!#REF!</f>
        <v>#REF!</v>
      </c>
      <c r="B60" s="7"/>
      <c r="C60" s="3" t="e">
        <f>'CS Data monthly'!#REF!</f>
        <v>#REF!</v>
      </c>
      <c r="D60" s="24">
        <v>137.56938937351308</v>
      </c>
      <c r="E60" s="6" t="e">
        <f t="shared" si="0"/>
        <v>#REF!</v>
      </c>
      <c r="F60" s="6">
        <f t="shared" si="0"/>
        <v>112.10921722271587</v>
      </c>
      <c r="G60" s="24">
        <f t="shared" ref="G60:H62" si="2">G59</f>
        <v>5.6919642857142856</v>
      </c>
      <c r="H60" s="24">
        <f t="shared" si="2"/>
        <v>8.772277227722773</v>
      </c>
      <c r="N60" s="17"/>
      <c r="O60" s="3"/>
      <c r="P60" s="3"/>
      <c r="Q60" s="17"/>
      <c r="R60" s="17"/>
      <c r="S60" s="3"/>
      <c r="V60" s="3"/>
      <c r="W60" s="3"/>
    </row>
    <row r="61" spans="1:23" x14ac:dyDescent="0.3">
      <c r="A61" s="5" t="e">
        <f>'CS Data monthly'!#REF!</f>
        <v>#REF!</v>
      </c>
      <c r="B61" s="7"/>
      <c r="C61" s="3" t="e">
        <f>'CS Data monthly'!#REF!</f>
        <v>#REF!</v>
      </c>
      <c r="D61" s="24">
        <v>138.23354480570976</v>
      </c>
      <c r="E61" s="6" t="e">
        <f t="shared" si="0"/>
        <v>#REF!</v>
      </c>
      <c r="F61" s="6">
        <f t="shared" si="0"/>
        <v>112.65045641812748</v>
      </c>
      <c r="G61" s="24">
        <f t="shared" si="2"/>
        <v>5.6919642857142856</v>
      </c>
      <c r="H61" s="24">
        <f t="shared" si="2"/>
        <v>8.772277227722773</v>
      </c>
      <c r="N61" s="17"/>
      <c r="O61" s="3"/>
      <c r="P61" s="3"/>
      <c r="Q61" s="17"/>
      <c r="R61" s="17"/>
      <c r="S61" s="3"/>
      <c r="T61" s="3"/>
      <c r="U61" s="3"/>
      <c r="V61" s="3"/>
      <c r="W61" s="3"/>
    </row>
    <row r="62" spans="1:23" x14ac:dyDescent="0.3">
      <c r="A62" s="5" t="e">
        <f>'CS Data monthly'!#REF!</f>
        <v>#REF!</v>
      </c>
      <c r="B62" s="7"/>
      <c r="C62" s="3" t="e">
        <f>'CS Data monthly'!#REF!</f>
        <v>#REF!</v>
      </c>
      <c r="D62" s="24">
        <v>139.1554321966693</v>
      </c>
      <c r="E62" s="6" t="e">
        <f t="shared" si="0"/>
        <v>#REF!</v>
      </c>
      <c r="F62" s="6">
        <f t="shared" si="0"/>
        <v>113.40172873414653</v>
      </c>
      <c r="G62" s="29">
        <f t="shared" si="2"/>
        <v>5.6919642857142856</v>
      </c>
      <c r="H62" s="29">
        <f t="shared" si="2"/>
        <v>8.772277227722773</v>
      </c>
      <c r="N62" s="17"/>
      <c r="O62" s="3"/>
      <c r="P62" s="3"/>
      <c r="Q62" s="17"/>
      <c r="R62" s="17"/>
      <c r="S62" s="3"/>
      <c r="V62" s="3"/>
      <c r="W62" s="3"/>
    </row>
    <row r="63" spans="1:23" x14ac:dyDescent="0.3">
      <c r="A63" s="5" t="e">
        <f>'CS Data monthly'!#REF!</f>
        <v>#REF!</v>
      </c>
      <c r="B63" s="7"/>
      <c r="C63" s="3" t="e">
        <f>'CS Data monthly'!#REF!</f>
        <v>#REF!</v>
      </c>
      <c r="D63" s="24">
        <v>139.7501982553529</v>
      </c>
      <c r="E63" s="6" t="e">
        <f t="shared" si="0"/>
        <v>#REF!</v>
      </c>
      <c r="F63" s="6">
        <f t="shared" si="0"/>
        <v>113.88642055093302</v>
      </c>
      <c r="N63" s="17"/>
      <c r="O63" s="3"/>
      <c r="P63" s="3"/>
      <c r="Q63" s="17"/>
      <c r="R63" s="17"/>
      <c r="S63" s="3"/>
      <c r="V63" s="3"/>
      <c r="W63" s="3"/>
    </row>
    <row r="64" spans="1:23" x14ac:dyDescent="0.3">
      <c r="A64" s="5" t="e">
        <f>'CS Data monthly'!#REF!</f>
        <v>#REF!</v>
      </c>
      <c r="B64" s="7"/>
      <c r="C64" s="3" t="e">
        <f>'CS Data monthly'!#REF!</f>
        <v>#REF!</v>
      </c>
      <c r="D64" s="24">
        <v>140.64234734337828</v>
      </c>
      <c r="E64" s="6" t="e">
        <f t="shared" si="0"/>
        <v>#REF!</v>
      </c>
      <c r="F64" s="6">
        <f t="shared" si="0"/>
        <v>114.61345827611278</v>
      </c>
      <c r="N64" s="17"/>
      <c r="O64" s="3"/>
      <c r="P64" s="3"/>
      <c r="Q64" s="17"/>
      <c r="R64" s="17"/>
      <c r="S64" s="3"/>
      <c r="V64" s="3"/>
      <c r="W64" s="3"/>
    </row>
    <row r="65" spans="1:23" x14ac:dyDescent="0.3">
      <c r="A65" s="5" t="e">
        <f>'CS Data monthly'!#REF!</f>
        <v>#REF!</v>
      </c>
      <c r="B65" s="7"/>
      <c r="C65" s="3" t="e">
        <f>'CS Data monthly'!#REF!</f>
        <v>#REF!</v>
      </c>
      <c r="D65" s="24">
        <v>141.60388580491673</v>
      </c>
      <c r="E65" s="6" t="e">
        <f t="shared" si="0"/>
        <v>#REF!</v>
      </c>
      <c r="F65" s="6">
        <f t="shared" si="0"/>
        <v>115.3970433799176</v>
      </c>
      <c r="N65" s="17"/>
      <c r="O65" s="3"/>
      <c r="P65" s="3"/>
      <c r="Q65" s="17"/>
      <c r="R65" s="17"/>
      <c r="S65" s="3"/>
      <c r="T65" s="19"/>
      <c r="U65" s="3"/>
      <c r="V65" s="3"/>
      <c r="W65" s="3"/>
    </row>
    <row r="66" spans="1:23" x14ac:dyDescent="0.3">
      <c r="A66" s="5" t="e">
        <f>'CS Data monthly'!#REF!</f>
        <v>#REF!</v>
      </c>
      <c r="B66" s="7"/>
      <c r="C66" s="3" t="e">
        <f>'CS Data monthly'!#REF!</f>
        <v>#REF!</v>
      </c>
      <c r="D66" s="24">
        <v>142.58524980174465</v>
      </c>
      <c r="E66" s="6" t="e">
        <f t="shared" si="0"/>
        <v>#REF!</v>
      </c>
      <c r="F66" s="6">
        <f t="shared" si="0"/>
        <v>116.19678487761531</v>
      </c>
      <c r="N66" s="23"/>
      <c r="O66" s="3"/>
      <c r="P66" s="3"/>
      <c r="Q66" s="23"/>
      <c r="R66" s="23"/>
      <c r="S66" s="3"/>
      <c r="V66" s="3"/>
      <c r="W66" s="3"/>
    </row>
    <row r="67" spans="1:23" x14ac:dyDescent="0.3">
      <c r="A67" s="5" t="e">
        <f>'CS Data monthly'!#REF!</f>
        <v>#REF!</v>
      </c>
      <c r="B67" s="7">
        <f>B55+1</f>
        <v>2005</v>
      </c>
      <c r="C67" s="3" t="e">
        <f>'CS Data monthly'!#REF!</f>
        <v>#REF!</v>
      </c>
      <c r="D67" s="24">
        <v>143.00158604282316</v>
      </c>
      <c r="E67" s="6" t="e">
        <f t="shared" si="0"/>
        <v>#REF!</v>
      </c>
      <c r="F67" s="6">
        <f t="shared" si="0"/>
        <v>116.53606914936587</v>
      </c>
      <c r="N67" s="23"/>
      <c r="O67" s="3"/>
      <c r="P67" s="3"/>
      <c r="Q67" s="23"/>
      <c r="R67" s="23"/>
      <c r="S67" s="3"/>
      <c r="V67" s="3"/>
      <c r="W67" s="3"/>
    </row>
    <row r="68" spans="1:23" x14ac:dyDescent="0.3">
      <c r="A68" s="5" t="e">
        <f>'CS Data monthly'!#REF!</f>
        <v>#REF!</v>
      </c>
      <c r="B68" s="7"/>
      <c r="C68" s="3" t="e">
        <f>'CS Data monthly'!#REF!</f>
        <v>#REF!</v>
      </c>
      <c r="D68" s="24">
        <v>143.12053925455987</v>
      </c>
      <c r="E68" s="6" t="e">
        <f t="shared" si="0"/>
        <v>#REF!</v>
      </c>
      <c r="F68" s="6">
        <f t="shared" si="0"/>
        <v>116.63300751272317</v>
      </c>
      <c r="N68" s="23"/>
      <c r="O68" s="3"/>
      <c r="P68" s="3"/>
      <c r="Q68" s="23"/>
      <c r="R68" s="23"/>
      <c r="S68" s="3"/>
      <c r="V68" s="3"/>
      <c r="W68" s="3"/>
    </row>
    <row r="69" spans="1:23" x14ac:dyDescent="0.3">
      <c r="A69" s="5" t="e">
        <f>'CS Data monthly'!#REF!</f>
        <v>#REF!</v>
      </c>
      <c r="B69" s="7"/>
      <c r="C69" s="3" t="e">
        <f>'CS Data monthly'!#REF!</f>
        <v>#REF!</v>
      </c>
      <c r="D69" s="24">
        <v>144.56780333068994</v>
      </c>
      <c r="E69" s="6" t="e">
        <f t="shared" si="0"/>
        <v>#REF!</v>
      </c>
      <c r="F69" s="6">
        <f t="shared" si="0"/>
        <v>117.81242426690363</v>
      </c>
      <c r="N69" s="23"/>
      <c r="O69" s="3"/>
      <c r="P69" s="3"/>
      <c r="Q69" s="23"/>
      <c r="R69" s="23"/>
      <c r="S69" s="3"/>
      <c r="T69" s="3"/>
      <c r="U69" s="3"/>
      <c r="V69" s="3"/>
      <c r="W69" s="3"/>
    </row>
    <row r="70" spans="1:23" x14ac:dyDescent="0.3">
      <c r="A70" s="5" t="e">
        <f>'CS Data monthly'!#REF!</f>
        <v>#REF!</v>
      </c>
      <c r="B70" s="7"/>
      <c r="C70" s="3" t="e">
        <f>'CS Data monthly'!#REF!</f>
        <v>#REF!</v>
      </c>
      <c r="D70" s="24">
        <v>145.80689928628075</v>
      </c>
      <c r="E70" s="6" t="e">
        <f t="shared" si="0"/>
        <v>#REF!</v>
      </c>
      <c r="F70" s="6">
        <f t="shared" si="0"/>
        <v>118.82219888520883</v>
      </c>
      <c r="G70" s="24">
        <f>'Expectations data'!E6</f>
        <v>6.6058252427184465</v>
      </c>
      <c r="H70" s="24">
        <f>'Expectations data'!J6</f>
        <v>10.494505494505495</v>
      </c>
      <c r="N70" s="23"/>
      <c r="O70" s="3"/>
      <c r="P70" s="3"/>
      <c r="Q70" s="23"/>
      <c r="R70" s="23"/>
      <c r="S70" s="3"/>
      <c r="V70" s="3"/>
      <c r="W70" s="3"/>
    </row>
    <row r="71" spans="1:23" x14ac:dyDescent="0.3">
      <c r="A71" s="5" t="e">
        <f>'CS Data monthly'!#REF!</f>
        <v>#REF!</v>
      </c>
      <c r="B71" s="7"/>
      <c r="C71" s="3" t="e">
        <f>'CS Data monthly'!#REF!</f>
        <v>#REF!</v>
      </c>
      <c r="D71" s="24">
        <v>147.01625693893737</v>
      </c>
      <c r="E71" s="6" t="e">
        <f t="shared" si="0"/>
        <v>#REF!</v>
      </c>
      <c r="F71" s="6">
        <f t="shared" si="0"/>
        <v>119.80773891267471</v>
      </c>
      <c r="G71" s="24">
        <f>G70</f>
        <v>6.6058252427184465</v>
      </c>
      <c r="H71" s="24">
        <f>H70</f>
        <v>10.494505494505495</v>
      </c>
      <c r="N71" s="23"/>
      <c r="O71" s="3"/>
      <c r="P71" s="3"/>
      <c r="Q71" s="23"/>
      <c r="R71" s="23"/>
      <c r="S71" s="3"/>
      <c r="V71" s="3"/>
      <c r="W71" s="3"/>
    </row>
    <row r="72" spans="1:23" x14ac:dyDescent="0.3">
      <c r="A72" s="5" t="e">
        <f>'CS Data monthly'!#REF!</f>
        <v>#REF!</v>
      </c>
      <c r="B72" s="7"/>
      <c r="C72" s="3" t="e">
        <f>'CS Data monthly'!#REF!</f>
        <v>#REF!</v>
      </c>
      <c r="D72" s="24">
        <v>147.93814432989691</v>
      </c>
      <c r="E72" s="6" t="e">
        <f t="shared" si="0"/>
        <v>#REF!</v>
      </c>
      <c r="F72" s="6">
        <f t="shared" si="0"/>
        <v>120.55901122869376</v>
      </c>
      <c r="G72" s="24">
        <f t="shared" ref="G72:H74" si="3">G71</f>
        <v>6.6058252427184465</v>
      </c>
      <c r="H72" s="24">
        <f t="shared" si="3"/>
        <v>10.494505494505495</v>
      </c>
      <c r="N72" s="23"/>
      <c r="O72" s="3"/>
      <c r="P72" s="3"/>
      <c r="Q72" s="23"/>
      <c r="R72" s="23"/>
      <c r="S72" s="3"/>
      <c r="V72" s="3"/>
      <c r="W72" s="3"/>
    </row>
    <row r="73" spans="1:23" x14ac:dyDescent="0.3">
      <c r="A73" s="5" t="e">
        <f>'CS Data monthly'!#REF!</f>
        <v>#REF!</v>
      </c>
      <c r="B73" s="7"/>
      <c r="C73" s="3" t="e">
        <f>'CS Data monthly'!#REF!</f>
        <v>#REF!</v>
      </c>
      <c r="D73" s="24">
        <v>149.31601903251388</v>
      </c>
      <c r="E73" s="6" t="e">
        <f t="shared" si="0"/>
        <v>#REF!</v>
      </c>
      <c r="F73" s="6">
        <f t="shared" si="0"/>
        <v>121.68188060424913</v>
      </c>
      <c r="G73" s="24">
        <f t="shared" si="3"/>
        <v>6.6058252427184465</v>
      </c>
      <c r="H73" s="24">
        <f t="shared" si="3"/>
        <v>10.494505494505495</v>
      </c>
      <c r="N73" s="23"/>
      <c r="O73" s="3"/>
      <c r="P73" s="3"/>
      <c r="Q73" s="23"/>
      <c r="R73" s="23"/>
      <c r="S73" s="3"/>
      <c r="T73" s="3"/>
      <c r="U73" s="3"/>
      <c r="V73" s="3"/>
      <c r="W73" s="3"/>
    </row>
    <row r="74" spans="1:23" x14ac:dyDescent="0.3">
      <c r="A74" s="5" t="e">
        <f>'CS Data monthly'!#REF!</f>
        <v>#REF!</v>
      </c>
      <c r="B74" s="7"/>
      <c r="C74" s="3" t="e">
        <f>'CS Data monthly'!#REF!</f>
        <v>#REF!</v>
      </c>
      <c r="D74" s="24">
        <v>150.00991276764475</v>
      </c>
      <c r="E74" s="6" t="e">
        <f t="shared" si="0"/>
        <v>#REF!</v>
      </c>
      <c r="F74" s="6">
        <f t="shared" si="0"/>
        <v>122.24735439050005</v>
      </c>
      <c r="G74" s="29">
        <f t="shared" si="3"/>
        <v>6.6058252427184465</v>
      </c>
      <c r="H74" s="29">
        <f t="shared" si="3"/>
        <v>10.494505494505495</v>
      </c>
      <c r="N74" s="23"/>
      <c r="O74" s="3"/>
      <c r="P74" s="3"/>
      <c r="Q74" s="23"/>
      <c r="R74" s="23"/>
      <c r="S74" s="3"/>
      <c r="V74" s="3"/>
      <c r="W74" s="3"/>
    </row>
    <row r="75" spans="1:23" x14ac:dyDescent="0.3">
      <c r="A75" s="5" t="e">
        <f>'CS Data monthly'!#REF!</f>
        <v>#REF!</v>
      </c>
      <c r="B75" s="7"/>
      <c r="C75" s="3" t="e">
        <f>'CS Data monthly'!#REF!</f>
        <v>#REF!</v>
      </c>
      <c r="D75" s="24">
        <v>150.55511498810466</v>
      </c>
      <c r="E75" s="6" t="e">
        <f t="shared" ref="E75:F106" si="4">(C75/C$43)*100</f>
        <v>#REF!</v>
      </c>
      <c r="F75" s="6">
        <f t="shared" si="4"/>
        <v>122.69165522255432</v>
      </c>
      <c r="N75" s="23"/>
      <c r="O75" s="3"/>
      <c r="P75" s="3"/>
      <c r="Q75" s="23"/>
      <c r="R75" s="23"/>
      <c r="S75" s="3"/>
      <c r="V75" s="3"/>
      <c r="W75" s="3"/>
    </row>
    <row r="76" spans="1:23" x14ac:dyDescent="0.3">
      <c r="A76" s="5" t="e">
        <f>'CS Data monthly'!#REF!</f>
        <v>#REF!</v>
      </c>
      <c r="B76" s="7"/>
      <c r="C76" s="3" t="e">
        <f>'CS Data monthly'!#REF!</f>
        <v>#REF!</v>
      </c>
      <c r="D76" s="24">
        <v>150.85249801744649</v>
      </c>
      <c r="E76" s="6" t="e">
        <f t="shared" si="4"/>
        <v>#REF!</v>
      </c>
      <c r="F76" s="6">
        <f t="shared" si="4"/>
        <v>122.93400113094759</v>
      </c>
      <c r="N76" s="23"/>
      <c r="O76" s="3"/>
      <c r="P76" s="3"/>
      <c r="Q76" s="23"/>
      <c r="R76" s="23"/>
      <c r="S76" s="3"/>
      <c r="V76" s="3"/>
      <c r="W76" s="3"/>
    </row>
    <row r="77" spans="1:23" x14ac:dyDescent="0.3">
      <c r="A77" s="5" t="e">
        <f>'CS Data monthly'!#REF!</f>
        <v>#REF!</v>
      </c>
      <c r="B77" s="7"/>
      <c r="C77" s="3" t="e">
        <f>'CS Data monthly'!#REF!</f>
        <v>#REF!</v>
      </c>
      <c r="D77" s="24">
        <v>151.33822363203805</v>
      </c>
      <c r="E77" s="6" t="e">
        <f t="shared" si="4"/>
        <v>#REF!</v>
      </c>
      <c r="F77" s="6">
        <f t="shared" si="4"/>
        <v>123.32983278132319</v>
      </c>
      <c r="N77" s="23"/>
      <c r="O77" s="3"/>
      <c r="P77" s="3"/>
      <c r="Q77" s="23"/>
      <c r="R77" s="23"/>
      <c r="S77" s="3"/>
      <c r="T77" s="3"/>
      <c r="U77" s="3"/>
      <c r="V77" s="3"/>
      <c r="W77" s="3"/>
    </row>
    <row r="78" spans="1:23" x14ac:dyDescent="0.3">
      <c r="A78" s="5" t="e">
        <f>'CS Data monthly'!#REF!</f>
        <v>#REF!</v>
      </c>
      <c r="B78" s="7"/>
      <c r="C78" s="3" t="e">
        <f>'CS Data monthly'!#REF!</f>
        <v>#REF!</v>
      </c>
      <c r="D78" s="24">
        <v>152.18080888183982</v>
      </c>
      <c r="E78" s="6" t="e">
        <f t="shared" si="4"/>
        <v>#REF!</v>
      </c>
      <c r="F78" s="6">
        <f t="shared" si="4"/>
        <v>124.01647952177075</v>
      </c>
      <c r="N78" s="23"/>
      <c r="O78" s="3"/>
      <c r="P78" s="3"/>
      <c r="Q78" s="23"/>
      <c r="R78" s="23"/>
      <c r="S78" s="3"/>
      <c r="V78" s="3"/>
      <c r="W78" s="3"/>
    </row>
    <row r="79" spans="1:23" x14ac:dyDescent="0.3">
      <c r="A79" s="5" t="e">
        <f>'CS Data monthly'!#REF!</f>
        <v>#REF!</v>
      </c>
      <c r="B79" s="7">
        <f>B67+1</f>
        <v>2006</v>
      </c>
      <c r="C79" s="3" t="e">
        <f>'CS Data monthly'!#REF!</f>
        <v>#REF!</v>
      </c>
      <c r="D79" s="24">
        <v>152.64670896114197</v>
      </c>
      <c r="E79" s="6" t="e">
        <f t="shared" si="4"/>
        <v>#REF!</v>
      </c>
      <c r="F79" s="6">
        <f t="shared" si="4"/>
        <v>124.3961547782535</v>
      </c>
      <c r="N79" s="23"/>
      <c r="O79" s="3"/>
      <c r="P79" s="3"/>
      <c r="Q79" s="23"/>
      <c r="R79" s="23"/>
      <c r="S79" s="3"/>
      <c r="V79" s="3"/>
      <c r="W79" s="3"/>
    </row>
    <row r="80" spans="1:23" x14ac:dyDescent="0.3">
      <c r="A80" s="5" t="e">
        <f>'CS Data monthly'!#REF!</f>
        <v>#REF!</v>
      </c>
      <c r="B80" s="7"/>
      <c r="C80" s="3" t="e">
        <f>'CS Data monthly'!#REF!</f>
        <v>#REF!</v>
      </c>
      <c r="D80" s="24">
        <v>154.04440919904837</v>
      </c>
      <c r="E80" s="6" t="e">
        <f t="shared" si="4"/>
        <v>#REF!</v>
      </c>
      <c r="F80" s="6">
        <f t="shared" si="4"/>
        <v>125.53518054770174</v>
      </c>
      <c r="N80" s="23"/>
      <c r="O80" s="3"/>
      <c r="P80" s="3"/>
      <c r="Q80" s="23"/>
      <c r="R80" s="23"/>
      <c r="S80" s="3"/>
      <c r="V80" s="3"/>
      <c r="W80" s="3"/>
    </row>
    <row r="81" spans="1:23" x14ac:dyDescent="0.3">
      <c r="A81" s="5" t="e">
        <f>'CS Data monthly'!#REF!</f>
        <v>#REF!</v>
      </c>
      <c r="B81" s="7"/>
      <c r="C81" s="3" t="e">
        <f>'CS Data monthly'!#REF!</f>
        <v>#REF!</v>
      </c>
      <c r="D81" s="24">
        <v>153.89571768437747</v>
      </c>
      <c r="E81" s="6" t="e">
        <f t="shared" si="4"/>
        <v>#REF!</v>
      </c>
      <c r="F81" s="6">
        <f t="shared" si="4"/>
        <v>125.41400759350512</v>
      </c>
      <c r="N81" s="23"/>
      <c r="O81" s="3"/>
      <c r="P81" s="3"/>
      <c r="Q81" s="23"/>
      <c r="R81" s="23"/>
      <c r="S81" s="3"/>
      <c r="T81" s="3"/>
      <c r="U81" s="3"/>
      <c r="V81" s="3"/>
      <c r="W81" s="3"/>
    </row>
    <row r="82" spans="1:23" x14ac:dyDescent="0.3">
      <c r="A82" s="5" t="e">
        <f>'CS Data monthly'!#REF!</f>
        <v>#REF!</v>
      </c>
      <c r="B82" s="7"/>
      <c r="C82" s="3" t="e">
        <f>'CS Data monthly'!#REF!</f>
        <v>#REF!</v>
      </c>
      <c r="D82" s="24">
        <v>154.13362410785092</v>
      </c>
      <c r="E82" s="6" t="e">
        <f t="shared" si="4"/>
        <v>#REF!</v>
      </c>
      <c r="F82" s="6">
        <f t="shared" si="4"/>
        <v>125.60788432021972</v>
      </c>
      <c r="G82" s="24">
        <f>'Expectations data'!E7</f>
        <v>4.7583333333333337</v>
      </c>
      <c r="H82" s="24">
        <f>'Expectations data'!J7</f>
        <v>8.6632653061224492</v>
      </c>
      <c r="N82" s="23"/>
      <c r="O82" s="3"/>
      <c r="P82" s="3"/>
      <c r="Q82" s="23"/>
      <c r="R82" s="23"/>
      <c r="S82" s="3"/>
      <c r="V82" s="3"/>
      <c r="W82" s="3"/>
    </row>
    <row r="83" spans="1:23" x14ac:dyDescent="0.3">
      <c r="A83" s="5" t="e">
        <f>'CS Data monthly'!#REF!</f>
        <v>#REF!</v>
      </c>
      <c r="B83" s="7"/>
      <c r="C83" s="3" t="e">
        <f>'CS Data monthly'!#REF!</f>
        <v>#REF!</v>
      </c>
      <c r="D83" s="24">
        <v>154.04440919904837</v>
      </c>
      <c r="E83" s="6" t="e">
        <f t="shared" si="4"/>
        <v>#REF!</v>
      </c>
      <c r="F83" s="6">
        <f t="shared" si="4"/>
        <v>125.53518054770174</v>
      </c>
      <c r="G83" s="24">
        <f>G82</f>
        <v>4.7583333333333337</v>
      </c>
      <c r="H83" s="24">
        <f>H82</f>
        <v>8.6632653061224492</v>
      </c>
      <c r="N83" s="23"/>
      <c r="O83" s="3"/>
      <c r="P83" s="3"/>
      <c r="Q83" s="23"/>
      <c r="R83" s="23"/>
      <c r="S83" s="3"/>
      <c r="V83" s="3"/>
      <c r="W83" s="3"/>
    </row>
    <row r="84" spans="1:23" x14ac:dyDescent="0.3">
      <c r="A84" s="5" t="e">
        <f>'CS Data monthly'!#REF!</f>
        <v>#REF!</v>
      </c>
      <c r="B84" s="7"/>
      <c r="C84" s="3" t="e">
        <f>'CS Data monthly'!#REF!</f>
        <v>#REF!</v>
      </c>
      <c r="D84" s="24">
        <v>154.31205392545598</v>
      </c>
      <c r="E84" s="6" t="e">
        <f t="shared" si="4"/>
        <v>#REF!</v>
      </c>
      <c r="F84" s="6">
        <f t="shared" si="4"/>
        <v>125.75329186525568</v>
      </c>
      <c r="G84" s="24">
        <f t="shared" ref="G84:H86" si="5">G83</f>
        <v>4.7583333333333337</v>
      </c>
      <c r="H84" s="24">
        <f t="shared" si="5"/>
        <v>8.6632653061224492</v>
      </c>
      <c r="N84" s="23"/>
      <c r="O84" s="3"/>
      <c r="P84" s="3"/>
      <c r="Q84" s="23"/>
      <c r="R84" s="23"/>
      <c r="S84" s="3"/>
      <c r="V84" s="3"/>
      <c r="W84" s="3"/>
    </row>
    <row r="85" spans="1:23" x14ac:dyDescent="0.3">
      <c r="A85" s="5" t="e">
        <f>'CS Data monthly'!#REF!</f>
        <v>#REF!</v>
      </c>
      <c r="B85" s="7"/>
      <c r="C85" s="3" t="e">
        <f>'CS Data monthly'!#REF!</f>
        <v>#REF!</v>
      </c>
      <c r="D85" s="24">
        <v>154.18318794607455</v>
      </c>
      <c r="E85" s="6" t="e">
        <f t="shared" si="4"/>
        <v>#REF!</v>
      </c>
      <c r="F85" s="6">
        <f t="shared" si="4"/>
        <v>125.64827530495195</v>
      </c>
      <c r="G85" s="24">
        <f t="shared" si="5"/>
        <v>4.7583333333333337</v>
      </c>
      <c r="H85" s="24">
        <f t="shared" si="5"/>
        <v>8.6632653061224492</v>
      </c>
      <c r="N85" s="23"/>
      <c r="O85" s="3"/>
      <c r="P85" s="3"/>
      <c r="Q85" s="23"/>
      <c r="R85" s="23"/>
      <c r="S85" s="3"/>
      <c r="T85" s="3"/>
      <c r="U85" s="3"/>
      <c r="V85" s="3"/>
      <c r="W85" s="3"/>
    </row>
    <row r="86" spans="1:23" x14ac:dyDescent="0.3">
      <c r="A86" s="5" t="e">
        <f>'CS Data monthly'!#REF!</f>
        <v>#REF!</v>
      </c>
      <c r="B86" s="7"/>
      <c r="C86" s="3" t="e">
        <f>'CS Data monthly'!#REF!</f>
        <v>#REF!</v>
      </c>
      <c r="D86" s="24">
        <v>153.96510705789058</v>
      </c>
      <c r="E86" s="6" t="e">
        <f t="shared" si="4"/>
        <v>#REF!</v>
      </c>
      <c r="F86" s="6">
        <f t="shared" si="4"/>
        <v>125.47055497213022</v>
      </c>
      <c r="G86" s="29">
        <f t="shared" si="5"/>
        <v>4.7583333333333337</v>
      </c>
      <c r="H86" s="29">
        <f t="shared" si="5"/>
        <v>8.6632653061224492</v>
      </c>
      <c r="N86" s="23"/>
      <c r="O86" s="3"/>
      <c r="P86" s="3"/>
      <c r="Q86" s="23"/>
      <c r="R86" s="23"/>
      <c r="S86" s="3"/>
      <c r="V86" s="3"/>
      <c r="W86" s="3"/>
    </row>
    <row r="87" spans="1:23" x14ac:dyDescent="0.3">
      <c r="A87" s="5" t="e">
        <f>'CS Data monthly'!#REF!</f>
        <v>#REF!</v>
      </c>
      <c r="B87" s="7"/>
      <c r="C87" s="3" t="e">
        <f>'CS Data monthly'!#REF!</f>
        <v>#REF!</v>
      </c>
      <c r="D87" s="24">
        <v>154.00475812846949</v>
      </c>
      <c r="E87" s="6" t="e">
        <f t="shared" si="4"/>
        <v>#REF!</v>
      </c>
      <c r="F87" s="6">
        <f t="shared" si="4"/>
        <v>125.50286775991599</v>
      </c>
      <c r="N87" s="23"/>
      <c r="O87" s="3"/>
      <c r="P87" s="3"/>
      <c r="Q87" s="23"/>
      <c r="R87" s="23"/>
      <c r="S87" s="3"/>
      <c r="V87" s="3"/>
      <c r="W87" s="3"/>
    </row>
    <row r="88" spans="1:23" x14ac:dyDescent="0.3">
      <c r="A88" s="5" t="e">
        <f>'CS Data monthly'!#REF!</f>
        <v>#REF!</v>
      </c>
      <c r="B88" s="7"/>
      <c r="C88" s="3" t="e">
        <f>'CS Data monthly'!#REF!</f>
        <v>#REF!</v>
      </c>
      <c r="D88" s="24">
        <v>153.70737509912769</v>
      </c>
      <c r="E88" s="6" t="e">
        <f t="shared" si="4"/>
        <v>#REF!</v>
      </c>
      <c r="F88" s="6">
        <f t="shared" si="4"/>
        <v>125.26052185152274</v>
      </c>
      <c r="N88" s="23"/>
      <c r="O88" s="3"/>
      <c r="P88" s="3"/>
      <c r="Q88" s="23"/>
      <c r="R88" s="23"/>
      <c r="S88" s="3"/>
      <c r="V88" s="3"/>
      <c r="W88" s="3"/>
    </row>
    <row r="89" spans="1:23" x14ac:dyDescent="0.3">
      <c r="A89" s="5" t="e">
        <f>'CS Data monthly'!#REF!</f>
        <v>#REF!</v>
      </c>
      <c r="B89" s="7"/>
      <c r="C89" s="3" t="e">
        <f>'CS Data monthly'!#REF!</f>
        <v>#REF!</v>
      </c>
      <c r="D89" s="24">
        <v>154.16336241078511</v>
      </c>
      <c r="E89" s="6" t="e">
        <f t="shared" si="4"/>
        <v>#REF!</v>
      </c>
      <c r="F89" s="6">
        <f t="shared" si="4"/>
        <v>125.63211891105908</v>
      </c>
      <c r="N89" s="23"/>
      <c r="O89" s="3"/>
      <c r="P89" s="3"/>
      <c r="Q89" s="23"/>
      <c r="R89" s="23"/>
      <c r="S89" s="3"/>
      <c r="T89" s="3"/>
      <c r="U89" s="3"/>
      <c r="V89" s="3"/>
      <c r="W89" s="3"/>
    </row>
    <row r="90" spans="1:23" x14ac:dyDescent="0.3">
      <c r="A90" s="5" t="e">
        <f>'CS Data monthly'!#REF!</f>
        <v>#REF!</v>
      </c>
      <c r="B90" s="7"/>
      <c r="C90" s="3" t="e">
        <f>'CS Data monthly'!#REF!</f>
        <v>#REF!</v>
      </c>
      <c r="D90" s="24">
        <v>154.56978588421887</v>
      </c>
      <c r="E90" s="6" t="e">
        <f t="shared" si="4"/>
        <v>#REF!</v>
      </c>
      <c r="F90" s="6">
        <f t="shared" si="4"/>
        <v>125.96332498586315</v>
      </c>
      <c r="N90" s="23"/>
      <c r="O90" s="3"/>
      <c r="P90" s="3"/>
      <c r="Q90" s="23"/>
      <c r="R90" s="23"/>
      <c r="S90" s="3"/>
      <c r="V90" s="3"/>
      <c r="W90" s="3"/>
    </row>
    <row r="91" spans="1:23" x14ac:dyDescent="0.3">
      <c r="A91" s="5" t="e">
        <f>'CS Data monthly'!#REF!</f>
        <v>#REF!</v>
      </c>
      <c r="B91" s="7">
        <f>B79+1</f>
        <v>2007</v>
      </c>
      <c r="C91" s="3" t="e">
        <f>'CS Data monthly'!#REF!</f>
        <v>#REF!</v>
      </c>
      <c r="D91" s="24">
        <v>155.47184773988897</v>
      </c>
      <c r="E91" s="6" t="e">
        <f t="shared" si="4"/>
        <v>#REF!</v>
      </c>
      <c r="F91" s="6">
        <f t="shared" si="4"/>
        <v>126.69844090798934</v>
      </c>
      <c r="N91" s="23"/>
      <c r="O91" s="3"/>
      <c r="P91" s="3"/>
      <c r="Q91" s="23"/>
      <c r="R91" s="23"/>
      <c r="S91" s="3"/>
      <c r="V91" s="3"/>
      <c r="W91" s="3"/>
    </row>
    <row r="92" spans="1:23" x14ac:dyDescent="0.3">
      <c r="A92" s="5" t="e">
        <f>'CS Data monthly'!#REF!</f>
        <v>#REF!</v>
      </c>
      <c r="B92" s="7"/>
      <c r="C92" s="3" t="e">
        <f>'CS Data monthly'!#REF!</f>
        <v>#REF!</v>
      </c>
      <c r="D92" s="25">
        <v>155.92783505154642</v>
      </c>
      <c r="E92" s="6" t="e">
        <f t="shared" si="4"/>
        <v>#REF!</v>
      </c>
      <c r="F92" s="6">
        <f t="shared" si="4"/>
        <v>127.07003796752568</v>
      </c>
      <c r="N92" s="23"/>
      <c r="O92" s="3"/>
      <c r="P92" s="3"/>
      <c r="Q92" s="23"/>
      <c r="R92" s="23"/>
      <c r="S92" s="3"/>
      <c r="V92" s="3"/>
      <c r="W92" s="3"/>
    </row>
    <row r="93" spans="1:23" x14ac:dyDescent="0.3">
      <c r="A93" s="5" t="e">
        <f>'CS Data monthly'!#REF!</f>
        <v>#REF!</v>
      </c>
      <c r="B93" s="7"/>
      <c r="C93" s="3" t="e">
        <f>'CS Data monthly'!#REF!</f>
        <v>#REF!</v>
      </c>
      <c r="D93" s="25">
        <v>155.75931800158605</v>
      </c>
      <c r="E93" s="6" t="e">
        <f t="shared" si="4"/>
        <v>#REF!</v>
      </c>
      <c r="F93" s="6">
        <f t="shared" si="4"/>
        <v>126.93270861943616</v>
      </c>
      <c r="G93" s="10"/>
      <c r="H93" s="10"/>
      <c r="N93" s="23"/>
      <c r="O93" s="3"/>
      <c r="P93" s="3"/>
      <c r="Q93" s="23"/>
      <c r="R93" s="23"/>
      <c r="S93" s="3"/>
      <c r="T93" s="3"/>
      <c r="U93" s="3"/>
      <c r="V93" s="3"/>
      <c r="W93" s="3"/>
    </row>
    <row r="94" spans="1:23" x14ac:dyDescent="0.3">
      <c r="A94" s="5" t="e">
        <f>'CS Data monthly'!#REF!</f>
        <v>#REF!</v>
      </c>
      <c r="B94" s="7"/>
      <c r="C94" s="3" t="e">
        <f>'CS Data monthly'!#REF!</f>
        <v>#REF!</v>
      </c>
      <c r="D94" s="25">
        <v>155.95757335448059</v>
      </c>
      <c r="E94" s="6" t="e">
        <f t="shared" si="4"/>
        <v>#REF!</v>
      </c>
      <c r="F94" s="6">
        <f t="shared" si="4"/>
        <v>127.09427255836499</v>
      </c>
      <c r="G94" s="24">
        <f>'Expectations data'!E8</f>
        <v>6.166666666666667</v>
      </c>
      <c r="H94" s="24">
        <f>'Expectations data'!J8</f>
        <v>7.2132352941176467</v>
      </c>
      <c r="N94" s="23"/>
      <c r="O94" s="3"/>
      <c r="P94" s="3"/>
      <c r="Q94" s="23"/>
      <c r="R94" s="23"/>
      <c r="S94" s="3"/>
      <c r="V94" s="3"/>
      <c r="W94" s="3"/>
    </row>
    <row r="95" spans="1:23" x14ac:dyDescent="0.3">
      <c r="A95" s="5" t="e">
        <f>'CS Data monthly'!#REF!</f>
        <v>#REF!</v>
      </c>
      <c r="B95" s="7"/>
      <c r="C95" s="3" t="e">
        <f>'CS Data monthly'!#REF!</f>
        <v>#REF!</v>
      </c>
      <c r="D95" s="25">
        <v>155.67010309278351</v>
      </c>
      <c r="E95" s="6" t="e">
        <f t="shared" si="4"/>
        <v>#REF!</v>
      </c>
      <c r="F95" s="6">
        <f t="shared" si="4"/>
        <v>126.86000484691817</v>
      </c>
      <c r="G95" s="24">
        <f>G94</f>
        <v>6.166666666666667</v>
      </c>
      <c r="H95" s="24">
        <f>H94</f>
        <v>7.2132352941176467</v>
      </c>
    </row>
    <row r="96" spans="1:23" x14ac:dyDescent="0.3">
      <c r="A96" s="5" t="e">
        <f>'CS Data monthly'!#REF!</f>
        <v>#REF!</v>
      </c>
      <c r="B96" s="7"/>
      <c r="C96" s="3" t="e">
        <f>'CS Data monthly'!#REF!</f>
        <v>#REF!</v>
      </c>
      <c r="D96" s="25">
        <v>155.31324345757335</v>
      </c>
      <c r="E96" s="6" t="e">
        <f t="shared" si="4"/>
        <v>#REF!</v>
      </c>
      <c r="F96" s="6">
        <f t="shared" si="4"/>
        <v>126.56918975684626</v>
      </c>
      <c r="G96" s="24">
        <f t="shared" ref="G96:H98" si="6">G95</f>
        <v>6.166666666666667</v>
      </c>
      <c r="H96" s="24">
        <f t="shared" si="6"/>
        <v>7.2132352941176467</v>
      </c>
    </row>
    <row r="97" spans="1:21" x14ac:dyDescent="0.3">
      <c r="A97" s="5" t="e">
        <f>'CS Data monthly'!#REF!</f>
        <v>#REF!</v>
      </c>
      <c r="B97" s="7"/>
      <c r="C97" s="3" t="e">
        <f>'CS Data monthly'!#REF!</f>
        <v>#REF!</v>
      </c>
      <c r="D97" s="25">
        <v>154.67882632831086</v>
      </c>
      <c r="E97" s="6" t="e">
        <f t="shared" si="4"/>
        <v>#REF!</v>
      </c>
      <c r="F97" s="6">
        <f t="shared" si="4"/>
        <v>126.05218515227401</v>
      </c>
      <c r="G97" s="24">
        <f t="shared" si="6"/>
        <v>6.166666666666667</v>
      </c>
      <c r="H97" s="24">
        <f t="shared" si="6"/>
        <v>7.2132352941176467</v>
      </c>
    </row>
    <row r="98" spans="1:21" x14ac:dyDescent="0.3">
      <c r="A98" s="5" t="e">
        <f>'CS Data monthly'!#REF!</f>
        <v>#REF!</v>
      </c>
      <c r="B98" s="7"/>
      <c r="C98" s="3" t="e">
        <f>'CS Data monthly'!#REF!</f>
        <v>#REF!</v>
      </c>
      <c r="D98" s="25">
        <v>154.30214115781126</v>
      </c>
      <c r="E98" s="6" t="e">
        <f t="shared" si="4"/>
        <v>#REF!</v>
      </c>
      <c r="F98" s="6">
        <f t="shared" si="4"/>
        <v>125.74521366830925</v>
      </c>
      <c r="G98" s="29">
        <f t="shared" si="6"/>
        <v>6.166666666666667</v>
      </c>
      <c r="H98" s="29">
        <f t="shared" si="6"/>
        <v>7.2132352941176467</v>
      </c>
      <c r="T98" s="3"/>
      <c r="U98" s="3"/>
    </row>
    <row r="99" spans="1:21" x14ac:dyDescent="0.3">
      <c r="A99" s="5" t="e">
        <f>'CS Data monthly'!#REF!</f>
        <v>#REF!</v>
      </c>
      <c r="B99" s="7"/>
      <c r="C99" s="3" t="e">
        <f>'CS Data monthly'!#REF!</f>
        <v>#REF!</v>
      </c>
      <c r="D99" s="25">
        <v>153.85606661379859</v>
      </c>
      <c r="E99" s="6" t="e">
        <f t="shared" si="4"/>
        <v>#REF!</v>
      </c>
      <c r="F99" s="6">
        <f t="shared" si="4"/>
        <v>125.38169480571936</v>
      </c>
      <c r="G99" s="10"/>
      <c r="H99" s="10"/>
    </row>
    <row r="100" spans="1:21" x14ac:dyDescent="0.3">
      <c r="A100" s="5" t="e">
        <f>'CS Data monthly'!#REF!</f>
        <v>#REF!</v>
      </c>
      <c r="B100" s="7"/>
      <c r="C100" s="3" t="e">
        <f>'CS Data monthly'!#REF!</f>
        <v>#REF!</v>
      </c>
      <c r="D100" s="25">
        <v>154.07414750198257</v>
      </c>
      <c r="E100" s="6" t="e">
        <f t="shared" si="4"/>
        <v>#REF!</v>
      </c>
      <c r="F100" s="6">
        <f t="shared" si="4"/>
        <v>125.55941513854107</v>
      </c>
      <c r="G100" s="10"/>
      <c r="H100" s="10"/>
    </row>
    <row r="101" spans="1:21" x14ac:dyDescent="0.3">
      <c r="A101" s="5" t="e">
        <f>'CS Data monthly'!#REF!</f>
        <v>#REF!</v>
      </c>
      <c r="B101" s="7"/>
      <c r="C101" s="3" t="e">
        <f>'CS Data monthly'!#REF!</f>
        <v>#REF!</v>
      </c>
      <c r="D101" s="25">
        <v>153.23156225218082</v>
      </c>
      <c r="E101" s="6" t="e">
        <f t="shared" si="4"/>
        <v>#REF!</v>
      </c>
      <c r="F101" s="6">
        <f t="shared" si="4"/>
        <v>124.87276839809356</v>
      </c>
      <c r="G101" s="10"/>
      <c r="H101" s="10"/>
    </row>
    <row r="102" spans="1:21" x14ac:dyDescent="0.3">
      <c r="A102" s="5" t="e">
        <f>'CS Data monthly'!#REF!</f>
        <v>#REF!</v>
      </c>
      <c r="B102" s="7"/>
      <c r="C102" s="3" t="e">
        <f>'CS Data monthly'!#REF!</f>
        <v>#REF!</v>
      </c>
      <c r="D102" s="25">
        <v>153.24147501982554</v>
      </c>
      <c r="E102" s="6" t="e">
        <f t="shared" si="4"/>
        <v>#REF!</v>
      </c>
      <c r="F102" s="6">
        <f t="shared" si="4"/>
        <v>124.88084659504</v>
      </c>
      <c r="G102" s="10"/>
      <c r="H102" s="10"/>
    </row>
    <row r="103" spans="1:21" x14ac:dyDescent="0.3">
      <c r="A103" s="5" t="e">
        <f>'CS Data monthly'!#REF!</f>
        <v>#REF!</v>
      </c>
      <c r="B103" s="7">
        <f>B91+1</f>
        <v>2008</v>
      </c>
      <c r="C103" s="3" t="e">
        <f>'CS Data monthly'!#REF!</f>
        <v>#REF!</v>
      </c>
      <c r="D103" s="25">
        <v>152.41871530531324</v>
      </c>
      <c r="E103" s="6" t="e">
        <f t="shared" si="4"/>
        <v>#REF!</v>
      </c>
      <c r="F103" s="6">
        <f t="shared" si="4"/>
        <v>124.21035624848533</v>
      </c>
      <c r="G103" s="10"/>
      <c r="H103" s="10"/>
    </row>
    <row r="104" spans="1:21" x14ac:dyDescent="0.3">
      <c r="A104" s="5" t="e">
        <f>'CS Data monthly'!#REF!</f>
        <v>#REF!</v>
      </c>
      <c r="B104" s="7"/>
      <c r="C104" s="3" t="e">
        <f>'CS Data monthly'!#REF!</f>
        <v>#REF!</v>
      </c>
      <c r="D104" s="25">
        <v>151.75455987311659</v>
      </c>
      <c r="E104" s="6" t="e">
        <f t="shared" si="4"/>
        <v>#REF!</v>
      </c>
      <c r="F104" s="6">
        <f t="shared" si="4"/>
        <v>123.66911705307378</v>
      </c>
      <c r="G104" s="10"/>
      <c r="H104" s="10"/>
    </row>
    <row r="105" spans="1:21" x14ac:dyDescent="0.3">
      <c r="A105" s="5" t="e">
        <f>'CS Data monthly'!#REF!</f>
        <v>#REF!</v>
      </c>
      <c r="B105" s="7"/>
      <c r="C105" s="3" t="e">
        <f>'CS Data monthly'!#REF!</f>
        <v>#REF!</v>
      </c>
      <c r="D105" s="25">
        <v>150.4460745440127</v>
      </c>
      <c r="E105" s="6" t="e">
        <f t="shared" si="4"/>
        <v>#REF!</v>
      </c>
      <c r="F105" s="6">
        <f t="shared" si="4"/>
        <v>122.60279505614349</v>
      </c>
      <c r="G105" s="10"/>
      <c r="H105" s="10"/>
    </row>
    <row r="106" spans="1:21" x14ac:dyDescent="0.3">
      <c r="A106" s="5" t="e">
        <f>'CS Data monthly'!#REF!</f>
        <v>#REF!</v>
      </c>
      <c r="B106" s="7"/>
      <c r="C106" s="3" t="e">
        <f>'CS Data monthly'!#REF!</f>
        <v>#REF!</v>
      </c>
      <c r="D106" s="25">
        <v>151.25892149088028</v>
      </c>
      <c r="E106" s="6" t="e">
        <f t="shared" si="4"/>
        <v>#REF!</v>
      </c>
      <c r="F106" s="6">
        <f t="shared" si="4"/>
        <v>123.26520720575169</v>
      </c>
      <c r="G106" s="24">
        <f>'Expectations data'!E9</f>
        <v>2.0258620689655173</v>
      </c>
      <c r="H106" s="24">
        <f>'Expectations data'!J9</f>
        <v>6.4148936170212769</v>
      </c>
    </row>
    <row r="107" spans="1:21" x14ac:dyDescent="0.3">
      <c r="A107" s="5" t="e">
        <f>'CS Data monthly'!#REF!</f>
        <v>#REF!</v>
      </c>
      <c r="B107" s="7"/>
      <c r="C107" s="3" t="e">
        <f>'CS Data monthly'!#REF!</f>
        <v>#REF!</v>
      </c>
      <c r="D107" s="25">
        <v>150.94171292624904</v>
      </c>
      <c r="E107" s="6" t="e">
        <f t="shared" ref="E107:F138" si="7">(C107/C$43)*100</f>
        <v>#REF!</v>
      </c>
      <c r="F107" s="6">
        <f t="shared" si="7"/>
        <v>123.00670490346558</v>
      </c>
      <c r="G107" s="24">
        <f>G106</f>
        <v>2.0258620689655173</v>
      </c>
      <c r="H107" s="24">
        <f>H106</f>
        <v>6.4148936170212769</v>
      </c>
    </row>
    <row r="108" spans="1:21" x14ac:dyDescent="0.3">
      <c r="A108" s="5" t="e">
        <f>'CS Data monthly'!#REF!</f>
        <v>#REF!</v>
      </c>
      <c r="B108" s="7"/>
      <c r="C108" s="3" t="e">
        <f>'CS Data monthly'!#REF!</f>
        <v>#REF!</v>
      </c>
      <c r="D108" s="25">
        <v>150.5253766851705</v>
      </c>
      <c r="E108" s="6" t="e">
        <f t="shared" si="7"/>
        <v>#REF!</v>
      </c>
      <c r="F108" s="6">
        <f t="shared" si="7"/>
        <v>122.667420631715</v>
      </c>
      <c r="G108" s="24">
        <f t="shared" ref="G108:H110" si="8">G107</f>
        <v>2.0258620689655173</v>
      </c>
      <c r="H108" s="24">
        <f t="shared" si="8"/>
        <v>6.4148936170212769</v>
      </c>
    </row>
    <row r="109" spans="1:21" x14ac:dyDescent="0.3">
      <c r="A109" s="5" t="e">
        <f>'CS Data monthly'!#REF!</f>
        <v>#REF!</v>
      </c>
      <c r="B109" s="7"/>
      <c r="C109" s="3" t="e">
        <f>'CS Data monthly'!#REF!</f>
        <v>#REF!</v>
      </c>
      <c r="D109" s="25">
        <v>149.82157018239494</v>
      </c>
      <c r="E109" s="6" t="e">
        <f t="shared" si="7"/>
        <v>#REF!</v>
      </c>
      <c r="F109" s="6">
        <f t="shared" si="7"/>
        <v>122.09386864851766</v>
      </c>
      <c r="G109" s="24">
        <f t="shared" si="8"/>
        <v>2.0258620689655173</v>
      </c>
      <c r="H109" s="24">
        <f t="shared" si="8"/>
        <v>6.4148936170212769</v>
      </c>
    </row>
    <row r="110" spans="1:21" x14ac:dyDescent="0.3">
      <c r="A110" s="5" t="e">
        <f>'CS Data monthly'!#REF!</f>
        <v>#REF!</v>
      </c>
      <c r="B110" s="7"/>
      <c r="C110" s="3" t="e">
        <f>'CS Data monthly'!#REF!</f>
        <v>#REF!</v>
      </c>
      <c r="D110" s="25">
        <v>149.91078509119745</v>
      </c>
      <c r="E110" s="6" t="e">
        <f t="shared" si="7"/>
        <v>#REF!</v>
      </c>
      <c r="F110" s="6">
        <f t="shared" si="7"/>
        <v>122.16657242103561</v>
      </c>
      <c r="G110" s="29">
        <f t="shared" si="8"/>
        <v>2.0258620689655173</v>
      </c>
      <c r="H110" s="29">
        <f t="shared" si="8"/>
        <v>6.4148936170212769</v>
      </c>
    </row>
    <row r="111" spans="1:21" x14ac:dyDescent="0.3">
      <c r="A111" s="5" t="e">
        <f>'CS Data monthly'!#REF!</f>
        <v>#REF!</v>
      </c>
      <c r="B111" s="7"/>
      <c r="C111" s="3" t="e">
        <f>'CS Data monthly'!#REF!</f>
        <v>#REF!</v>
      </c>
      <c r="D111" s="25">
        <v>149.65305313243456</v>
      </c>
      <c r="E111" s="6" t="e">
        <f t="shared" si="7"/>
        <v>#REF!</v>
      </c>
      <c r="F111" s="6">
        <f t="shared" si="7"/>
        <v>121.95653930042813</v>
      </c>
      <c r="G111" s="10"/>
      <c r="H111" s="10"/>
    </row>
    <row r="112" spans="1:21" x14ac:dyDescent="0.3">
      <c r="A112" s="5" t="e">
        <f>'CS Data monthly'!#REF!</f>
        <v>#REF!</v>
      </c>
      <c r="B112" s="7"/>
      <c r="C112" s="3" t="e">
        <f>'CS Data monthly'!#REF!</f>
        <v>#REF!</v>
      </c>
      <c r="D112" s="25">
        <v>149.01863600317211</v>
      </c>
      <c r="E112" s="6" t="e">
        <f t="shared" si="7"/>
        <v>#REF!</v>
      </c>
      <c r="F112" s="6">
        <f t="shared" si="7"/>
        <v>121.43953469585588</v>
      </c>
      <c r="G112" s="10"/>
      <c r="H112" s="10"/>
    </row>
    <row r="113" spans="1:8" x14ac:dyDescent="0.3">
      <c r="A113" s="5" t="e">
        <f>'CS Data monthly'!#REF!</f>
        <v>#REF!</v>
      </c>
      <c r="B113" s="7"/>
      <c r="C113" s="3" t="e">
        <f>'CS Data monthly'!#REF!</f>
        <v>#REF!</v>
      </c>
      <c r="D113" s="25">
        <v>147.72006344171294</v>
      </c>
      <c r="E113" s="6" t="e">
        <f t="shared" si="7"/>
        <v>#REF!</v>
      </c>
      <c r="F113" s="6">
        <f t="shared" si="7"/>
        <v>120.38129089587204</v>
      </c>
      <c r="G113" s="10"/>
      <c r="H113" s="10"/>
    </row>
    <row r="114" spans="1:8" x14ac:dyDescent="0.3">
      <c r="A114" s="5" t="e">
        <f>'CS Data monthly'!#REF!</f>
        <v>#REF!</v>
      </c>
      <c r="B114" s="7"/>
      <c r="C114" s="3" t="e">
        <f>'CS Data monthly'!#REF!</f>
        <v>#REF!</v>
      </c>
      <c r="D114" s="25">
        <v>145.796986518636</v>
      </c>
      <c r="E114" s="6" t="e">
        <f t="shared" si="7"/>
        <v>#REF!</v>
      </c>
      <c r="F114" s="6">
        <f t="shared" si="7"/>
        <v>118.81412068826238</v>
      </c>
      <c r="G114" s="10"/>
      <c r="H114" s="10"/>
    </row>
    <row r="115" spans="1:8" x14ac:dyDescent="0.3">
      <c r="A115" s="5" t="e">
        <f>'CS Data monthly'!#REF!</f>
        <v>#REF!</v>
      </c>
      <c r="B115" s="7">
        <f>B103+1</f>
        <v>2009</v>
      </c>
      <c r="C115" s="3" t="e">
        <f>'CS Data monthly'!#REF!</f>
        <v>#REF!</v>
      </c>
      <c r="D115" s="25">
        <v>144.67684377478193</v>
      </c>
      <c r="E115" s="6" t="e">
        <f t="shared" si="7"/>
        <v>#REF!</v>
      </c>
      <c r="F115" s="6">
        <f t="shared" si="7"/>
        <v>117.90128443331449</v>
      </c>
      <c r="G115" s="10"/>
      <c r="H115" s="10"/>
    </row>
    <row r="116" spans="1:8" x14ac:dyDescent="0.3">
      <c r="A116" s="5" t="e">
        <f>'CS Data monthly'!#REF!</f>
        <v>#REF!</v>
      </c>
      <c r="B116" s="7"/>
      <c r="C116" s="3" t="e">
        <f>'CS Data monthly'!#REF!</f>
        <v>#REF!</v>
      </c>
      <c r="D116" s="25">
        <v>145.04361617763678</v>
      </c>
      <c r="E116" s="6" t="e">
        <f t="shared" si="7"/>
        <v>#REF!</v>
      </c>
      <c r="F116" s="6">
        <f t="shared" si="7"/>
        <v>118.2001777203328</v>
      </c>
      <c r="G116" s="10"/>
      <c r="H116" s="10"/>
    </row>
    <row r="117" spans="1:8" x14ac:dyDescent="0.3">
      <c r="A117" s="5" t="e">
        <f>'CS Data monthly'!#REF!</f>
        <v>#REF!</v>
      </c>
      <c r="B117" s="7"/>
      <c r="C117" s="3" t="e">
        <f>'CS Data monthly'!#REF!</f>
        <v>#REF!</v>
      </c>
      <c r="D117" s="25">
        <v>144.91475019825535</v>
      </c>
      <c r="E117" s="6" t="e">
        <f t="shared" si="7"/>
        <v>#REF!</v>
      </c>
      <c r="F117" s="6">
        <f t="shared" si="7"/>
        <v>118.09516116002908</v>
      </c>
      <c r="G117" s="10"/>
      <c r="H117" s="10"/>
    </row>
    <row r="118" spans="1:8" x14ac:dyDescent="0.3">
      <c r="A118" s="5" t="e">
        <f>'CS Data monthly'!#REF!</f>
        <v>#REF!</v>
      </c>
      <c r="B118" s="7"/>
      <c r="C118" s="3" t="e">
        <f>'CS Data monthly'!#REF!</f>
        <v>#REF!</v>
      </c>
      <c r="D118" s="25">
        <v>143.70539254559873</v>
      </c>
      <c r="E118" s="6" t="e">
        <f t="shared" si="7"/>
        <v>#REF!</v>
      </c>
      <c r="F118" s="6">
        <f t="shared" si="7"/>
        <v>117.10962113256321</v>
      </c>
      <c r="G118" s="24">
        <f>'Expectations data'!E10</f>
        <v>1.1547619047619047</v>
      </c>
      <c r="H118" s="24">
        <f>'Expectations data'!J10</f>
        <v>7.7279411764705879</v>
      </c>
    </row>
    <row r="119" spans="1:8" x14ac:dyDescent="0.3">
      <c r="A119" s="5" t="e">
        <f>'CS Data monthly'!#REF!</f>
        <v>#REF!</v>
      </c>
      <c r="B119" s="7"/>
      <c r="C119" s="3" t="e">
        <f>'CS Data monthly'!#REF!</f>
        <v>#REF!</v>
      </c>
      <c r="D119" s="25">
        <v>143.53687549563841</v>
      </c>
      <c r="E119" s="6" t="e">
        <f t="shared" si="7"/>
        <v>#REF!</v>
      </c>
      <c r="F119" s="6">
        <f t="shared" si="7"/>
        <v>116.97229178447373</v>
      </c>
      <c r="G119" s="24">
        <f>G118</f>
        <v>1.1547619047619047</v>
      </c>
      <c r="H119" s="24">
        <f>H118</f>
        <v>7.7279411764705879</v>
      </c>
    </row>
    <row r="120" spans="1:8" x14ac:dyDescent="0.3">
      <c r="A120" s="5" t="e">
        <f>'CS Data monthly'!#REF!</f>
        <v>#REF!</v>
      </c>
      <c r="B120" s="7"/>
      <c r="C120" s="3" t="e">
        <f>'CS Data monthly'!#REF!</f>
        <v>#REF!</v>
      </c>
      <c r="D120" s="25">
        <v>142.66455194290245</v>
      </c>
      <c r="E120" s="6" t="e">
        <f t="shared" si="7"/>
        <v>#REF!</v>
      </c>
      <c r="F120" s="6">
        <f t="shared" si="7"/>
        <v>116.26141045318683</v>
      </c>
      <c r="G120" s="24">
        <f t="shared" ref="G120:H122" si="9">G119</f>
        <v>1.1547619047619047</v>
      </c>
      <c r="H120" s="24">
        <f t="shared" si="9"/>
        <v>7.7279411764705879</v>
      </c>
    </row>
    <row r="121" spans="1:8" x14ac:dyDescent="0.3">
      <c r="A121" s="5" t="e">
        <f>'CS Data monthly'!#REF!</f>
        <v>#REF!</v>
      </c>
      <c r="B121" s="7"/>
      <c r="C121" s="3" t="e">
        <f>'CS Data monthly'!#REF!</f>
        <v>#REF!</v>
      </c>
      <c r="D121" s="25">
        <v>143.08088818398096</v>
      </c>
      <c r="E121" s="6" t="e">
        <f t="shared" si="7"/>
        <v>#REF!</v>
      </c>
      <c r="F121" s="6">
        <f t="shared" si="7"/>
        <v>116.6006947249374</v>
      </c>
      <c r="G121" s="24">
        <f t="shared" si="9"/>
        <v>1.1547619047619047</v>
      </c>
      <c r="H121" s="24">
        <f t="shared" si="9"/>
        <v>7.7279411764705879</v>
      </c>
    </row>
    <row r="122" spans="1:8" x14ac:dyDescent="0.3">
      <c r="A122" s="5" t="e">
        <f>'CS Data monthly'!#REF!</f>
        <v>#REF!</v>
      </c>
      <c r="B122" s="7"/>
      <c r="C122" s="3" t="e">
        <f>'CS Data monthly'!#REF!</f>
        <v>#REF!</v>
      </c>
      <c r="D122" s="25">
        <v>142.78350515463919</v>
      </c>
      <c r="E122" s="6" t="e">
        <f t="shared" si="7"/>
        <v>#REF!</v>
      </c>
      <c r="F122" s="6">
        <f t="shared" si="7"/>
        <v>116.35834881654415</v>
      </c>
      <c r="G122" s="29">
        <f t="shared" si="9"/>
        <v>1.1547619047619047</v>
      </c>
      <c r="H122" s="29">
        <f t="shared" si="9"/>
        <v>7.7279411764705879</v>
      </c>
    </row>
    <row r="123" spans="1:8" x14ac:dyDescent="0.3">
      <c r="A123" s="5" t="e">
        <f>'CS Data monthly'!#REF!</f>
        <v>#REF!</v>
      </c>
      <c r="B123" s="7"/>
      <c r="C123" s="3" t="e">
        <f>'CS Data monthly'!#REF!</f>
        <v>#REF!</v>
      </c>
      <c r="D123" s="25">
        <v>143.1998413957177</v>
      </c>
      <c r="E123" s="6" t="e">
        <f t="shared" si="7"/>
        <v>#REF!</v>
      </c>
      <c r="F123" s="6">
        <f t="shared" si="7"/>
        <v>116.69763308829471</v>
      </c>
      <c r="G123" s="10"/>
      <c r="H123" s="10"/>
    </row>
    <row r="124" spans="1:8" x14ac:dyDescent="0.3">
      <c r="A124" s="5" t="e">
        <f>'CS Data monthly'!#REF!</f>
        <v>#REF!</v>
      </c>
      <c r="B124" s="7"/>
      <c r="C124" s="3" t="e">
        <f>'CS Data monthly'!#REF!</f>
        <v>#REF!</v>
      </c>
      <c r="D124" s="25">
        <v>143.28905630452024</v>
      </c>
      <c r="E124" s="6" t="e">
        <f t="shared" si="7"/>
        <v>#REF!</v>
      </c>
      <c r="F124" s="6">
        <f t="shared" si="7"/>
        <v>116.77033686081269</v>
      </c>
      <c r="G124" s="10"/>
      <c r="H124" s="10"/>
    </row>
    <row r="125" spans="1:8" x14ac:dyDescent="0.3">
      <c r="A125" s="5" t="e">
        <f>'CS Data monthly'!#REF!</f>
        <v>#REF!</v>
      </c>
      <c r="B125" s="7"/>
      <c r="C125" s="3" t="e">
        <f>'CS Data monthly'!#REF!</f>
        <v>#REF!</v>
      </c>
      <c r="D125" s="25">
        <v>143.5467882632831</v>
      </c>
      <c r="E125" s="6" t="e">
        <f t="shared" si="7"/>
        <v>#REF!</v>
      </c>
      <c r="F125" s="6">
        <f t="shared" si="7"/>
        <v>116.98036998142014</v>
      </c>
      <c r="G125" s="10"/>
      <c r="H125" s="10"/>
    </row>
    <row r="126" spans="1:8" x14ac:dyDescent="0.3">
      <c r="A126" s="5" t="e">
        <f>'CS Data monthly'!#REF!</f>
        <v>#REF!</v>
      </c>
      <c r="B126" s="7"/>
      <c r="C126" s="3" t="e">
        <f>'CS Data monthly'!#REF!</f>
        <v>#REF!</v>
      </c>
      <c r="D126" s="25">
        <v>143.1998413957177</v>
      </c>
      <c r="E126" s="6" t="e">
        <f t="shared" si="7"/>
        <v>#REF!</v>
      </c>
      <c r="F126" s="6">
        <f t="shared" si="7"/>
        <v>116.69763308829471</v>
      </c>
      <c r="G126" s="10"/>
      <c r="H126" s="10"/>
    </row>
    <row r="127" spans="1:8" x14ac:dyDescent="0.3">
      <c r="A127" s="5" t="e">
        <f>'CS Data monthly'!#REF!</f>
        <v>#REF!</v>
      </c>
      <c r="B127" s="7">
        <f>B115+1</f>
        <v>2010</v>
      </c>
      <c r="C127" s="3" t="e">
        <f>'CS Data monthly'!#REF!</f>
        <v>#REF!</v>
      </c>
      <c r="D127" s="25">
        <v>142.5257731958763</v>
      </c>
      <c r="E127" s="6" t="e">
        <f t="shared" si="7"/>
        <v>#REF!</v>
      </c>
      <c r="F127" s="6">
        <f t="shared" si="7"/>
        <v>116.14831569593666</v>
      </c>
      <c r="G127" s="10"/>
      <c r="H127" s="10"/>
    </row>
    <row r="128" spans="1:8" x14ac:dyDescent="0.3">
      <c r="A128" s="5" t="e">
        <f>'CS Data monthly'!#REF!</f>
        <v>#REF!</v>
      </c>
      <c r="B128" s="7"/>
      <c r="C128" s="3" t="e">
        <f>'CS Data monthly'!#REF!</f>
        <v>#REF!</v>
      </c>
      <c r="D128" s="25">
        <v>141.51467089611421</v>
      </c>
      <c r="E128" s="6" t="e">
        <f t="shared" si="7"/>
        <v>#REF!</v>
      </c>
      <c r="F128" s="6">
        <f t="shared" si="7"/>
        <v>115.32433960739962</v>
      </c>
      <c r="G128" s="10"/>
      <c r="H128" s="10"/>
    </row>
    <row r="129" spans="1:8" x14ac:dyDescent="0.3">
      <c r="A129" s="5" t="e">
        <f>'CS Data monthly'!#REF!</f>
        <v>#REF!</v>
      </c>
      <c r="B129" s="7"/>
      <c r="C129" s="3" t="e">
        <f>'CS Data monthly'!#REF!</f>
        <v>#REF!</v>
      </c>
      <c r="D129" s="25">
        <v>141.39571768437747</v>
      </c>
      <c r="E129" s="6" t="e">
        <f t="shared" si="7"/>
        <v>#REF!</v>
      </c>
      <c r="F129" s="6">
        <f t="shared" si="7"/>
        <v>115.22740124404231</v>
      </c>
      <c r="G129" s="10"/>
      <c r="H129" s="10"/>
    </row>
    <row r="130" spans="1:8" x14ac:dyDescent="0.3">
      <c r="A130" s="5" t="e">
        <f>'CS Data monthly'!#REF!</f>
        <v>#REF!</v>
      </c>
      <c r="B130" s="7"/>
      <c r="C130" s="3" t="e">
        <f>'CS Data monthly'!#REF!</f>
        <v>#REF!</v>
      </c>
      <c r="D130" s="25">
        <v>141.76249008723235</v>
      </c>
      <c r="E130" s="6" t="e">
        <f t="shared" si="7"/>
        <v>#REF!</v>
      </c>
      <c r="F130" s="6">
        <f t="shared" si="7"/>
        <v>115.52629453106067</v>
      </c>
      <c r="G130" s="24">
        <f>'Expectations data'!E11</f>
        <v>2.836363636363636</v>
      </c>
      <c r="H130" s="24">
        <f>'Expectations data'!J11</f>
        <v>6.0220588235294121</v>
      </c>
    </row>
    <row r="131" spans="1:8" x14ac:dyDescent="0.3">
      <c r="A131" s="5" t="e">
        <f>'CS Data monthly'!#REF!</f>
        <v>#REF!</v>
      </c>
      <c r="B131" s="7"/>
      <c r="C131" s="3" t="e">
        <f>'CS Data monthly'!#REF!</f>
        <v>#REF!</v>
      </c>
      <c r="D131" s="25">
        <v>139.94845360824743</v>
      </c>
      <c r="E131" s="6" t="e">
        <f t="shared" si="7"/>
        <v>#REF!</v>
      </c>
      <c r="F131" s="6">
        <f t="shared" si="7"/>
        <v>114.04798448986186</v>
      </c>
      <c r="G131" s="24">
        <f>G130</f>
        <v>2.836363636363636</v>
      </c>
      <c r="H131" s="24">
        <f>H130</f>
        <v>6.0220588235294121</v>
      </c>
    </row>
    <row r="132" spans="1:8" x14ac:dyDescent="0.3">
      <c r="A132" s="5" t="e">
        <f>'CS Data monthly'!#REF!</f>
        <v>#REF!</v>
      </c>
      <c r="B132" s="7"/>
      <c r="C132" s="3" t="e">
        <f>'CS Data monthly'!#REF!</f>
        <v>#REF!</v>
      </c>
      <c r="D132" s="25">
        <v>140.26566217287868</v>
      </c>
      <c r="E132" s="6" t="e">
        <f t="shared" si="7"/>
        <v>#REF!</v>
      </c>
      <c r="F132" s="6">
        <f t="shared" si="7"/>
        <v>114.30648679214799</v>
      </c>
      <c r="G132" s="24">
        <f t="shared" ref="G132:H134" si="10">G131</f>
        <v>2.836363636363636</v>
      </c>
      <c r="H132" s="24">
        <f t="shared" si="10"/>
        <v>6.0220588235294121</v>
      </c>
    </row>
    <row r="133" spans="1:8" x14ac:dyDescent="0.3">
      <c r="A133" s="5" t="e">
        <f>'CS Data monthly'!#REF!</f>
        <v>#REF!</v>
      </c>
      <c r="B133" s="7"/>
      <c r="C133" s="3" t="e">
        <f>'CS Data monthly'!#REF!</f>
        <v>#REF!</v>
      </c>
      <c r="D133" s="25">
        <v>138.89770023790643</v>
      </c>
      <c r="E133" s="6" t="e">
        <f t="shared" si="7"/>
        <v>#REF!</v>
      </c>
      <c r="F133" s="6">
        <f t="shared" si="7"/>
        <v>113.19169561353905</v>
      </c>
      <c r="G133" s="24">
        <f t="shared" si="10"/>
        <v>2.836363636363636</v>
      </c>
      <c r="H133" s="24">
        <f t="shared" si="10"/>
        <v>6.0220588235294121</v>
      </c>
    </row>
    <row r="134" spans="1:8" x14ac:dyDescent="0.3">
      <c r="A134" s="5" t="e">
        <f>'CS Data monthly'!#REF!</f>
        <v>#REF!</v>
      </c>
      <c r="B134" s="7"/>
      <c r="C134" s="3" t="e">
        <f>'CS Data monthly'!#REF!</f>
        <v>#REF!</v>
      </c>
      <c r="D134" s="25">
        <v>138.57057890563044</v>
      </c>
      <c r="E134" s="6" t="e">
        <f t="shared" si="7"/>
        <v>#REF!</v>
      </c>
      <c r="F134" s="6">
        <f t="shared" si="7"/>
        <v>112.92511511430648</v>
      </c>
      <c r="G134" s="29">
        <f t="shared" si="10"/>
        <v>2.836363636363636</v>
      </c>
      <c r="H134" s="29">
        <f t="shared" si="10"/>
        <v>6.0220588235294121</v>
      </c>
    </row>
    <row r="135" spans="1:8" x14ac:dyDescent="0.3">
      <c r="A135" s="5" t="e">
        <f>'CS Data monthly'!#REF!</f>
        <v>#REF!</v>
      </c>
      <c r="B135" s="7"/>
      <c r="C135" s="3" t="e">
        <f>'CS Data monthly'!#REF!</f>
        <v>#REF!</v>
      </c>
      <c r="D135" s="25">
        <v>136.46907216494844</v>
      </c>
      <c r="E135" s="6" t="e">
        <f t="shared" si="7"/>
        <v>#REF!</v>
      </c>
      <c r="F135" s="6">
        <f t="shared" si="7"/>
        <v>111.21253736166085</v>
      </c>
      <c r="G135" s="10"/>
      <c r="H135" s="10"/>
    </row>
    <row r="136" spans="1:8" x14ac:dyDescent="0.3">
      <c r="A136" s="5" t="e">
        <f>'CS Data monthly'!#REF!</f>
        <v>#REF!</v>
      </c>
      <c r="B136" s="7"/>
      <c r="C136" s="3" t="e">
        <f>'CS Data monthly'!#REF!</f>
        <v>#REF!</v>
      </c>
      <c r="D136" s="25">
        <v>136.96471054718478</v>
      </c>
      <c r="E136" s="6" t="e">
        <f t="shared" si="7"/>
        <v>#REF!</v>
      </c>
      <c r="F136" s="6">
        <f t="shared" si="7"/>
        <v>111.61644720898296</v>
      </c>
      <c r="G136" s="10"/>
      <c r="H136" s="10"/>
    </row>
    <row r="137" spans="1:8" x14ac:dyDescent="0.3">
      <c r="A137" s="5" t="e">
        <f>'CS Data monthly'!#REF!</f>
        <v>#REF!</v>
      </c>
      <c r="B137" s="7"/>
      <c r="C137" s="3" t="e">
        <f>'CS Data monthly'!#REF!</f>
        <v>#REF!</v>
      </c>
      <c r="D137" s="25">
        <v>136.7466296590008</v>
      </c>
      <c r="E137" s="6" t="e">
        <f t="shared" si="7"/>
        <v>#REF!</v>
      </c>
      <c r="F137" s="6">
        <f t="shared" si="7"/>
        <v>111.43872687616125</v>
      </c>
      <c r="G137" s="10"/>
      <c r="H137" s="10"/>
    </row>
    <row r="138" spans="1:8" x14ac:dyDescent="0.3">
      <c r="A138" s="5" t="e">
        <f>'CS Data monthly'!#REF!</f>
        <v>#REF!</v>
      </c>
      <c r="B138" s="7"/>
      <c r="C138" s="3" t="e">
        <f>'CS Data monthly'!#REF!</f>
        <v>#REF!</v>
      </c>
      <c r="D138" s="25">
        <v>136.93497224425059</v>
      </c>
      <c r="E138" s="6" t="e">
        <f t="shared" si="7"/>
        <v>#REF!</v>
      </c>
      <c r="F138" s="6">
        <f t="shared" si="7"/>
        <v>111.59221261814363</v>
      </c>
      <c r="G138" s="10"/>
      <c r="H138" s="10"/>
    </row>
    <row r="139" spans="1:8" x14ac:dyDescent="0.3">
      <c r="A139" s="5" t="e">
        <f>'CS Data monthly'!#REF!</f>
        <v>#REF!</v>
      </c>
      <c r="B139" s="7">
        <f>B127+1</f>
        <v>2011</v>
      </c>
      <c r="C139" s="3" t="e">
        <f>'CS Data monthly'!#REF!</f>
        <v>#REF!</v>
      </c>
      <c r="D139" s="25">
        <v>136.88540840602695</v>
      </c>
      <c r="E139" s="6" t="e">
        <f t="shared" ref="E139:F154" si="11">(C139/C$43)*100</f>
        <v>#REF!</v>
      </c>
      <c r="F139" s="6">
        <f t="shared" si="11"/>
        <v>111.55182163341142</v>
      </c>
      <c r="G139" s="10"/>
      <c r="H139" s="10"/>
    </row>
    <row r="140" spans="1:8" x14ac:dyDescent="0.3">
      <c r="A140" s="5" t="e">
        <f>'CS Data monthly'!#REF!</f>
        <v>#REF!</v>
      </c>
      <c r="B140" s="7"/>
      <c r="C140" s="3" t="e">
        <f>'CS Data monthly'!#REF!</f>
        <v>#REF!</v>
      </c>
      <c r="D140" s="25">
        <v>136.03291038858049</v>
      </c>
      <c r="E140" s="6" t="e">
        <f t="shared" si="11"/>
        <v>#REF!</v>
      </c>
      <c r="F140" s="6">
        <f t="shared" si="11"/>
        <v>110.85709669601744</v>
      </c>
      <c r="G140" s="10"/>
      <c r="H140" s="10"/>
    </row>
    <row r="141" spans="1:8" x14ac:dyDescent="0.3">
      <c r="A141" s="5" t="e">
        <f>'CS Data monthly'!#REF!</f>
        <v>#REF!</v>
      </c>
      <c r="B141" s="7"/>
      <c r="C141" s="3" t="e">
        <f>'CS Data monthly'!#REF!</f>
        <v>#REF!</v>
      </c>
      <c r="D141" s="25">
        <v>133.12846946867566</v>
      </c>
      <c r="E141" s="6" t="e">
        <f t="shared" si="11"/>
        <v>#REF!</v>
      </c>
      <c r="F141" s="6">
        <f t="shared" si="11"/>
        <v>108.49018499071008</v>
      </c>
      <c r="G141" s="10"/>
      <c r="H141" s="10"/>
    </row>
    <row r="142" spans="1:8" x14ac:dyDescent="0.3">
      <c r="A142" s="5" t="e">
        <f>'CS Data monthly'!#REF!</f>
        <v>#REF!</v>
      </c>
      <c r="B142" s="7"/>
      <c r="C142" s="3" t="e">
        <f>'CS Data monthly'!#REF!</f>
        <v>#REF!</v>
      </c>
      <c r="D142" s="25">
        <v>133.04916732751786</v>
      </c>
      <c r="E142" s="6" t="e">
        <f t="shared" si="11"/>
        <v>#REF!</v>
      </c>
      <c r="F142" s="6">
        <f t="shared" si="11"/>
        <v>108.42555941513857</v>
      </c>
      <c r="G142" s="24">
        <f>'Expectations data'!E12</f>
        <v>1.1860465116279071</v>
      </c>
      <c r="H142" s="24">
        <f>'Expectations data'!J12</f>
        <v>4.4428205128205125</v>
      </c>
    </row>
    <row r="143" spans="1:8" x14ac:dyDescent="0.3">
      <c r="A143" s="5" t="e">
        <f>'CS Data monthly'!#REF!</f>
        <v>#REF!</v>
      </c>
      <c r="B143" s="7"/>
      <c r="C143" s="3" t="e">
        <f>'CS Data monthly'!#REF!</f>
        <v>#REF!</v>
      </c>
      <c r="D143" s="25">
        <v>133.20777160983346</v>
      </c>
      <c r="E143" s="6" t="e">
        <f t="shared" si="11"/>
        <v>#REF!</v>
      </c>
      <c r="F143" s="6">
        <f t="shared" si="11"/>
        <v>108.5548105662816</v>
      </c>
      <c r="G143" s="24">
        <f>G142</f>
        <v>1.1860465116279071</v>
      </c>
      <c r="H143" s="24">
        <f>H142</f>
        <v>4.4428205128205125</v>
      </c>
    </row>
    <row r="144" spans="1:8" x14ac:dyDescent="0.3">
      <c r="A144" s="5" t="e">
        <f>'CS Data monthly'!#REF!</f>
        <v>#REF!</v>
      </c>
      <c r="B144" s="7"/>
      <c r="C144" s="3" t="e">
        <f>'CS Data monthly'!#REF!</f>
        <v>#REF!</v>
      </c>
      <c r="D144" s="25">
        <v>133.87192704203014</v>
      </c>
      <c r="E144" s="6" t="e">
        <f t="shared" si="11"/>
        <v>#REF!</v>
      </c>
      <c r="F144" s="6">
        <f t="shared" si="11"/>
        <v>109.09604976169318</v>
      </c>
      <c r="G144" s="24">
        <f t="shared" ref="G144:H146" si="12">G143</f>
        <v>1.1860465116279071</v>
      </c>
      <c r="H144" s="24">
        <f t="shared" si="12"/>
        <v>4.4428205128205125</v>
      </c>
    </row>
    <row r="145" spans="1:8" x14ac:dyDescent="0.3">
      <c r="A145" s="5" t="e">
        <f>'CS Data monthly'!#REF!</f>
        <v>#REF!</v>
      </c>
      <c r="B145" s="7"/>
      <c r="C145" s="3" t="e">
        <f>'CS Data monthly'!#REF!</f>
        <v>#REF!</v>
      </c>
      <c r="D145" s="25">
        <v>134.16931007137191</v>
      </c>
      <c r="E145" s="6" t="e">
        <f t="shared" si="11"/>
        <v>#REF!</v>
      </c>
      <c r="F145" s="6">
        <f t="shared" si="11"/>
        <v>109.33839567008643</v>
      </c>
      <c r="G145" s="24">
        <f t="shared" si="12"/>
        <v>1.1860465116279071</v>
      </c>
      <c r="H145" s="24">
        <f t="shared" si="12"/>
        <v>4.4428205128205125</v>
      </c>
    </row>
    <row r="146" spans="1:8" x14ac:dyDescent="0.3">
      <c r="A146" s="5" t="e">
        <f>'CS Data monthly'!#REF!</f>
        <v>#REF!</v>
      </c>
      <c r="B146" s="7"/>
      <c r="C146" s="3" t="e">
        <f>'CS Data monthly'!#REF!</f>
        <v>#REF!</v>
      </c>
      <c r="D146" s="25">
        <v>133.89175257731958</v>
      </c>
      <c r="E146" s="6" t="e">
        <f t="shared" si="11"/>
        <v>#REF!</v>
      </c>
      <c r="F146" s="6">
        <f t="shared" si="11"/>
        <v>109.11220615558605</v>
      </c>
      <c r="G146" s="29">
        <f t="shared" si="12"/>
        <v>1.1860465116279071</v>
      </c>
      <c r="H146" s="29">
        <f t="shared" si="12"/>
        <v>4.4428205128205125</v>
      </c>
    </row>
    <row r="147" spans="1:8" x14ac:dyDescent="0.3">
      <c r="A147" s="5" t="e">
        <f>'CS Data monthly'!#REF!</f>
        <v>#REF!</v>
      </c>
      <c r="B147" s="7"/>
      <c r="C147" s="3" t="e">
        <f>'CS Data monthly'!#REF!</f>
        <v>#REF!</v>
      </c>
      <c r="D147" s="25">
        <v>133.93140364789849</v>
      </c>
      <c r="E147" s="6" t="e">
        <f t="shared" si="11"/>
        <v>#REF!</v>
      </c>
      <c r="F147" s="6">
        <f t="shared" si="11"/>
        <v>109.14451894337182</v>
      </c>
      <c r="G147" s="10"/>
      <c r="H147" s="10"/>
    </row>
    <row r="148" spans="1:8" x14ac:dyDescent="0.3">
      <c r="A148" s="5" t="e">
        <f>'CS Data monthly'!#REF!</f>
        <v>#REF!</v>
      </c>
      <c r="B148" s="7"/>
      <c r="C148" s="3" t="e">
        <f>'CS Data monthly'!#REF!</f>
        <v>#REF!</v>
      </c>
      <c r="D148" s="25">
        <v>132.80134813639967</v>
      </c>
      <c r="E148" s="6" t="e">
        <f t="shared" si="11"/>
        <v>#REF!</v>
      </c>
      <c r="F148" s="6">
        <f t="shared" si="11"/>
        <v>108.22360449147747</v>
      </c>
      <c r="G148" s="10"/>
      <c r="H148" s="10"/>
    </row>
    <row r="149" spans="1:8" x14ac:dyDescent="0.3">
      <c r="A149" s="5" t="e">
        <f>'CS Data monthly'!#REF!</f>
        <v>#REF!</v>
      </c>
      <c r="B149" s="7"/>
      <c r="C149" s="3" t="e">
        <f>'CS Data monthly'!#REF!</f>
        <v>#REF!</v>
      </c>
      <c r="D149" s="25">
        <v>132.41475019825538</v>
      </c>
      <c r="E149" s="6" t="e">
        <f t="shared" si="11"/>
        <v>#REF!</v>
      </c>
      <c r="F149" s="6">
        <f t="shared" si="11"/>
        <v>107.90855481056629</v>
      </c>
      <c r="G149" s="10"/>
      <c r="H149" s="10"/>
    </row>
    <row r="150" spans="1:8" x14ac:dyDescent="0.3">
      <c r="A150" s="5" t="e">
        <f>'CS Data monthly'!#REF!</f>
        <v>#REF!</v>
      </c>
      <c r="B150" s="7"/>
      <c r="C150" s="3" t="e">
        <f>'CS Data monthly'!#REF!</f>
        <v>#REF!</v>
      </c>
      <c r="D150" s="25">
        <v>130.86835844567807</v>
      </c>
      <c r="E150" s="6" t="e">
        <f t="shared" si="11"/>
        <v>#REF!</v>
      </c>
      <c r="F150" s="6">
        <f t="shared" si="11"/>
        <v>106.64835608692142</v>
      </c>
      <c r="G150" s="10"/>
      <c r="H150" s="10"/>
    </row>
    <row r="151" spans="1:8" x14ac:dyDescent="0.3">
      <c r="A151" s="5" t="e">
        <f>'CS Data monthly'!#REF!</f>
        <v>#REF!</v>
      </c>
      <c r="B151" s="7">
        <f>B139+1</f>
        <v>2012</v>
      </c>
      <c r="C151" s="3" t="e">
        <f>'CS Data monthly'!#REF!</f>
        <v>#REF!</v>
      </c>
      <c r="D151" s="25">
        <v>131.82989690721652</v>
      </c>
      <c r="E151" s="6" t="e">
        <f t="shared" si="11"/>
        <v>#REF!</v>
      </c>
      <c r="F151" s="6">
        <f t="shared" si="11"/>
        <v>107.43194119072625</v>
      </c>
      <c r="G151" s="10"/>
      <c r="H151" s="10"/>
    </row>
    <row r="152" spans="1:8" x14ac:dyDescent="0.3">
      <c r="A152" s="5" t="e">
        <f>'CS Data monthly'!#REF!</f>
        <v>#REF!</v>
      </c>
      <c r="B152" s="7"/>
      <c r="C152" s="3" t="e">
        <f>'CS Data monthly'!#REF!</f>
        <v>#REF!</v>
      </c>
      <c r="D152" s="25">
        <v>131.12609040444093</v>
      </c>
      <c r="E152" s="6" t="e">
        <f t="shared" si="11"/>
        <v>#REF!</v>
      </c>
      <c r="F152" s="6">
        <f t="shared" si="11"/>
        <v>106.85838920752889</v>
      </c>
      <c r="G152" s="10"/>
      <c r="H152" s="10"/>
    </row>
    <row r="153" spans="1:8" x14ac:dyDescent="0.3">
      <c r="A153" s="5" t="e">
        <f>'CS Data monthly'!#REF!</f>
        <v>#REF!</v>
      </c>
      <c r="B153" s="7"/>
      <c r="C153" s="3" t="e">
        <f>'CS Data monthly'!#REF!</f>
        <v>#REF!</v>
      </c>
      <c r="D153" s="25">
        <v>131.38382236320382</v>
      </c>
      <c r="E153" s="6" t="e">
        <f t="shared" si="11"/>
        <v>#REF!</v>
      </c>
      <c r="F153" s="6">
        <f t="shared" si="11"/>
        <v>107.06842232813636</v>
      </c>
      <c r="G153" s="10"/>
      <c r="H153" s="10"/>
    </row>
    <row r="154" spans="1:8" x14ac:dyDescent="0.3">
      <c r="A154" s="5" t="e">
        <f>'CS Data monthly'!#REF!</f>
        <v>#REF!</v>
      </c>
      <c r="C154" s="3" t="e">
        <f>'CS Data monthly'!#REF!</f>
        <v>#REF!</v>
      </c>
      <c r="D154" s="25">
        <v>131.46312450436164</v>
      </c>
      <c r="E154" s="6" t="e">
        <f t="shared" si="11"/>
        <v>#REF!</v>
      </c>
      <c r="F154" s="6">
        <f t="shared" si="11"/>
        <v>107.1330479037079</v>
      </c>
      <c r="G154" s="24">
        <f>'Expectations data'!E13</f>
        <v>2.28125</v>
      </c>
      <c r="H154" s="24">
        <f>'Expectations data'!J13</f>
        <v>3.2198630136986304</v>
      </c>
    </row>
    <row r="155" spans="1:8" x14ac:dyDescent="0.3">
      <c r="A155" s="5" t="e">
        <f>'CS Data monthly'!#REF!</f>
        <v>#REF!</v>
      </c>
      <c r="C155" s="3" t="e">
        <f>'CS Data monthly'!#REF!</f>
        <v>#REF!</v>
      </c>
      <c r="D155" s="25">
        <v>132.03806502775575</v>
      </c>
      <c r="E155" s="6" t="e">
        <f t="shared" ref="E155:F170" si="13">(C155/C$43)*100</f>
        <v>#REF!</v>
      </c>
      <c r="F155" s="6">
        <f t="shared" si="13"/>
        <v>107.6015833266015</v>
      </c>
      <c r="G155" s="24">
        <f>G154</f>
        <v>2.28125</v>
      </c>
      <c r="H155" s="24">
        <f>H154</f>
        <v>3.2198630136986304</v>
      </c>
    </row>
    <row r="156" spans="1:8" x14ac:dyDescent="0.3">
      <c r="A156" s="5" t="e">
        <f>'CS Data monthly'!#REF!</f>
        <v>#REF!</v>
      </c>
      <c r="C156" s="3" t="e">
        <f>'CS Data monthly'!#REF!</f>
        <v>#REF!</v>
      </c>
      <c r="D156" s="25">
        <v>132.05789056304519</v>
      </c>
      <c r="E156" s="6" t="e">
        <f t="shared" si="13"/>
        <v>#REF!</v>
      </c>
      <c r="F156" s="6">
        <f t="shared" si="13"/>
        <v>107.61773972049437</v>
      </c>
      <c r="G156" s="24">
        <f t="shared" ref="G156:H158" si="14">G155</f>
        <v>2.28125</v>
      </c>
      <c r="H156" s="24">
        <f t="shared" si="14"/>
        <v>3.2198630136986304</v>
      </c>
    </row>
    <row r="157" spans="1:8" x14ac:dyDescent="0.3">
      <c r="A157" s="5" t="e">
        <f>'CS Data monthly'!#REF!</f>
        <v>#REF!</v>
      </c>
      <c r="C157" s="3" t="e">
        <f>'CS Data monthly'!#REF!</f>
        <v>#REF!</v>
      </c>
      <c r="D157" s="25">
        <v>132.64274385408407</v>
      </c>
      <c r="E157" s="6" t="e">
        <f t="shared" si="13"/>
        <v>#REF!</v>
      </c>
      <c r="F157" s="6">
        <f t="shared" si="13"/>
        <v>108.09435334033444</v>
      </c>
      <c r="G157" s="24">
        <f t="shared" si="14"/>
        <v>2.28125</v>
      </c>
      <c r="H157" s="24">
        <f t="shared" si="14"/>
        <v>3.2198630136986304</v>
      </c>
    </row>
    <row r="158" spans="1:8" x14ac:dyDescent="0.3">
      <c r="A158" s="5" t="e">
        <f>'CS Data monthly'!#REF!</f>
        <v>#REF!</v>
      </c>
      <c r="C158" s="3" t="e">
        <f>'CS Data monthly'!#REF!</f>
        <v>#REF!</v>
      </c>
      <c r="D158" s="25">
        <v>132.4246629659001</v>
      </c>
      <c r="E158" s="6" t="e">
        <f t="shared" si="13"/>
        <v>#REF!</v>
      </c>
      <c r="F158" s="6">
        <f t="shared" si="13"/>
        <v>107.91663300751273</v>
      </c>
      <c r="G158" s="29">
        <f t="shared" si="14"/>
        <v>2.28125</v>
      </c>
      <c r="H158" s="29">
        <f t="shared" si="14"/>
        <v>3.2198630136986304</v>
      </c>
    </row>
    <row r="159" spans="1:8" x14ac:dyDescent="0.3">
      <c r="A159" s="5" t="e">
        <f>'CS Data monthly'!#REF!</f>
        <v>#REF!</v>
      </c>
      <c r="B159" s="7"/>
      <c r="C159" s="3" t="e">
        <f>'CS Data monthly'!#REF!</f>
        <v>#REF!</v>
      </c>
      <c r="D159" s="25">
        <v>132.08762886597938</v>
      </c>
      <c r="E159" s="6" t="e">
        <f t="shared" si="13"/>
        <v>#REF!</v>
      </c>
      <c r="F159" s="6">
        <f t="shared" si="13"/>
        <v>107.64197431133371</v>
      </c>
      <c r="G159" s="10"/>
      <c r="H159" s="10"/>
    </row>
    <row r="160" spans="1:8" x14ac:dyDescent="0.3">
      <c r="A160" s="5" t="e">
        <f>'CS Data monthly'!#REF!</f>
        <v>#REF!</v>
      </c>
      <c r="B160" s="7"/>
      <c r="C160" s="3" t="e">
        <f>'CS Data monthly'!#REF!</f>
        <v>#REF!</v>
      </c>
      <c r="D160" s="25">
        <v>132.17684377478193</v>
      </c>
      <c r="E160" s="6" t="e">
        <f t="shared" si="13"/>
        <v>#REF!</v>
      </c>
      <c r="F160" s="6">
        <f t="shared" si="13"/>
        <v>107.71467808385169</v>
      </c>
      <c r="G160" s="10"/>
      <c r="H160" s="10"/>
    </row>
    <row r="161" spans="1:8" x14ac:dyDescent="0.3">
      <c r="A161" s="5" t="e">
        <f>'CS Data monthly'!#REF!</f>
        <v>#REF!</v>
      </c>
      <c r="B161" s="7"/>
      <c r="C161" s="3" t="e">
        <f>'CS Data monthly'!#REF!</f>
        <v>#REF!</v>
      </c>
      <c r="D161" s="25">
        <v>132.6526566217288</v>
      </c>
      <c r="E161" s="6" t="e">
        <f t="shared" si="13"/>
        <v>#REF!</v>
      </c>
      <c r="F161" s="6">
        <f t="shared" si="13"/>
        <v>108.10243153728088</v>
      </c>
      <c r="G161" s="10"/>
      <c r="H161" s="10"/>
    </row>
    <row r="162" spans="1:8" x14ac:dyDescent="0.3">
      <c r="A162" s="5" t="e">
        <f>'CS Data monthly'!#REF!</f>
        <v>#REF!</v>
      </c>
      <c r="B162" s="7"/>
      <c r="C162" s="3" t="e">
        <f>'CS Data monthly'!#REF!</f>
        <v>#REF!</v>
      </c>
      <c r="D162" s="25">
        <v>133.23750991276765</v>
      </c>
      <c r="E162" s="6" t="e">
        <f t="shared" si="13"/>
        <v>#REF!</v>
      </c>
      <c r="F162" s="6">
        <f t="shared" si="13"/>
        <v>108.57904515712093</v>
      </c>
      <c r="G162" s="10"/>
      <c r="H162" s="10"/>
    </row>
    <row r="163" spans="1:8" x14ac:dyDescent="0.3">
      <c r="A163" s="5" t="e">
        <f>'CS Data monthly'!#REF!</f>
        <v>#REF!</v>
      </c>
      <c r="B163" s="7">
        <f>B151+1</f>
        <v>2013</v>
      </c>
      <c r="C163" s="3" t="e">
        <f>'CS Data monthly'!#REF!</f>
        <v>#REF!</v>
      </c>
      <c r="D163" s="25">
        <v>133.75297383029343</v>
      </c>
      <c r="E163" s="6" t="e">
        <f t="shared" si="13"/>
        <v>#REF!</v>
      </c>
      <c r="F163" s="6">
        <f t="shared" si="13"/>
        <v>108.99911139833588</v>
      </c>
      <c r="G163" s="10"/>
      <c r="H163" s="10"/>
    </row>
    <row r="164" spans="1:8" x14ac:dyDescent="0.3">
      <c r="A164" s="5" t="e">
        <f>'CS Data monthly'!#REF!</f>
        <v>#REF!</v>
      </c>
      <c r="B164" s="7"/>
      <c r="C164" s="3" t="e">
        <f>'CS Data monthly'!#REF!</f>
        <v>#REF!</v>
      </c>
      <c r="D164" s="25">
        <v>134.62529738302936</v>
      </c>
      <c r="E164" s="6" t="e">
        <f t="shared" si="13"/>
        <v>#REF!</v>
      </c>
      <c r="F164" s="6">
        <f t="shared" si="13"/>
        <v>109.70999272962277</v>
      </c>
      <c r="G164" s="10"/>
      <c r="H164" s="10"/>
    </row>
    <row r="165" spans="1:8" x14ac:dyDescent="0.3">
      <c r="A165" s="5" t="e">
        <f>'CS Data monthly'!#REF!</f>
        <v>#REF!</v>
      </c>
      <c r="B165" s="7"/>
      <c r="C165" s="3" t="e">
        <f>'CS Data monthly'!#REF!</f>
        <v>#REF!</v>
      </c>
      <c r="D165" s="25">
        <v>136.18160190325139</v>
      </c>
      <c r="E165" s="6" t="e">
        <f t="shared" si="13"/>
        <v>#REF!</v>
      </c>
      <c r="F165" s="6">
        <f t="shared" si="13"/>
        <v>110.97826965021407</v>
      </c>
      <c r="G165" s="10"/>
      <c r="H165" s="10"/>
    </row>
    <row r="166" spans="1:8" x14ac:dyDescent="0.3">
      <c r="A166" s="5" t="e">
        <f>'CS Data monthly'!#REF!</f>
        <v>#REF!</v>
      </c>
      <c r="B166" s="7"/>
      <c r="C166" s="3" t="e">
        <f>'CS Data monthly'!#REF!</f>
        <v>#REF!</v>
      </c>
      <c r="D166" s="25">
        <v>138.2434575733545</v>
      </c>
      <c r="E166" s="6" t="e">
        <f t="shared" si="13"/>
        <v>#REF!</v>
      </c>
      <c r="F166" s="6">
        <f t="shared" si="13"/>
        <v>112.65853461507393</v>
      </c>
      <c r="G166" s="24">
        <f>'Expectations data'!E14</f>
        <v>2.9340659340659339</v>
      </c>
      <c r="H166" s="24">
        <f>'Expectations data'!J14</f>
        <v>3.5027777777777778</v>
      </c>
    </row>
    <row r="167" spans="1:8" x14ac:dyDescent="0.3">
      <c r="A167" s="5" t="e">
        <f>'CS Data monthly'!#REF!</f>
        <v>#REF!</v>
      </c>
      <c r="B167" s="7"/>
      <c r="C167" s="3" t="e">
        <f>'CS Data monthly'!#REF!</f>
        <v>#REF!</v>
      </c>
      <c r="D167" s="25">
        <v>138.08485329103888</v>
      </c>
      <c r="E167" s="6" t="e">
        <f t="shared" si="13"/>
        <v>#REF!</v>
      </c>
      <c r="F167" s="6">
        <f t="shared" si="13"/>
        <v>112.52928346393088</v>
      </c>
      <c r="G167" s="24">
        <f>G166</f>
        <v>2.9340659340659339</v>
      </c>
      <c r="H167" s="24">
        <f>H166</f>
        <v>3.5027777777777778</v>
      </c>
    </row>
    <row r="168" spans="1:8" x14ac:dyDescent="0.3">
      <c r="A168" s="5" t="e">
        <f>'CS Data monthly'!#REF!</f>
        <v>#REF!</v>
      </c>
      <c r="B168" s="7"/>
      <c r="C168" s="3" t="e">
        <f>'CS Data monthly'!#REF!</f>
        <v>#REF!</v>
      </c>
      <c r="D168" s="25">
        <v>138.63996827914355</v>
      </c>
      <c r="E168" s="6" t="e">
        <f t="shared" si="13"/>
        <v>#REF!</v>
      </c>
      <c r="F168" s="6">
        <f t="shared" si="13"/>
        <v>112.98166249293158</v>
      </c>
      <c r="G168" s="24">
        <f t="shared" ref="G168:H170" si="15">G167</f>
        <v>2.9340659340659339</v>
      </c>
      <c r="H168" s="24">
        <f t="shared" si="15"/>
        <v>3.5027777777777778</v>
      </c>
    </row>
    <row r="169" spans="1:8" x14ac:dyDescent="0.3">
      <c r="A169" s="5" t="e">
        <f>'CS Data monthly'!#REF!</f>
        <v>#REF!</v>
      </c>
      <c r="B169" s="7"/>
      <c r="C169" s="3" t="e">
        <f>'CS Data monthly'!#REF!</f>
        <v>#REF!</v>
      </c>
      <c r="D169" s="25">
        <v>138.42188739095954</v>
      </c>
      <c r="E169" s="6" t="e">
        <f t="shared" si="13"/>
        <v>#REF!</v>
      </c>
      <c r="F169" s="6">
        <f t="shared" si="13"/>
        <v>112.80394216010986</v>
      </c>
      <c r="G169" s="24">
        <f t="shared" si="15"/>
        <v>2.9340659340659339</v>
      </c>
      <c r="H169" s="24">
        <f t="shared" si="15"/>
        <v>3.5027777777777778</v>
      </c>
    </row>
    <row r="170" spans="1:8" x14ac:dyDescent="0.3">
      <c r="A170" s="5" t="e">
        <f>'CS Data monthly'!#REF!</f>
        <v>#REF!</v>
      </c>
      <c r="B170" s="7"/>
      <c r="C170" s="3" t="e">
        <f>'CS Data monthly'!#REF!</f>
        <v>#REF!</v>
      </c>
      <c r="D170" s="25">
        <v>139.45281522601113</v>
      </c>
      <c r="E170" s="6" t="e">
        <f t="shared" si="13"/>
        <v>#REF!</v>
      </c>
      <c r="F170" s="6">
        <f t="shared" si="13"/>
        <v>113.64407464253981</v>
      </c>
      <c r="G170" s="29">
        <f t="shared" si="15"/>
        <v>2.9340659340659339</v>
      </c>
      <c r="H170" s="29">
        <f t="shared" si="15"/>
        <v>3.5027777777777778</v>
      </c>
    </row>
    <row r="171" spans="1:8" x14ac:dyDescent="0.3">
      <c r="A171" s="5" t="e">
        <f>'CS Data monthly'!#REF!</f>
        <v>#REF!</v>
      </c>
      <c r="B171" s="7"/>
      <c r="C171" s="3" t="e">
        <f>'CS Data monthly'!#REF!</f>
        <v>#REF!</v>
      </c>
      <c r="D171" s="25">
        <v>140.36478984932592</v>
      </c>
      <c r="E171" s="6" t="e">
        <f t="shared" ref="E171:F186" si="16">(C171/C$43)*100</f>
        <v>#REF!</v>
      </c>
      <c r="F171" s="6">
        <f t="shared" si="16"/>
        <v>114.38726876161238</v>
      </c>
      <c r="G171" s="10"/>
      <c r="H171" s="10"/>
    </row>
    <row r="172" spans="1:8" x14ac:dyDescent="0.3">
      <c r="A172" s="5" t="e">
        <f>'CS Data monthly'!#REF!</f>
        <v>#REF!</v>
      </c>
      <c r="B172" s="7"/>
      <c r="C172" s="3" t="e">
        <f>'CS Data monthly'!#REF!</f>
        <v>#REF!</v>
      </c>
      <c r="D172" s="25">
        <v>141.16772402854878</v>
      </c>
      <c r="E172" s="6" t="e">
        <f t="shared" si="16"/>
        <v>#REF!</v>
      </c>
      <c r="F172" s="6">
        <f t="shared" si="16"/>
        <v>115.04160271427418</v>
      </c>
      <c r="G172" s="10"/>
      <c r="H172" s="10"/>
    </row>
    <row r="173" spans="1:8" x14ac:dyDescent="0.3">
      <c r="A173" s="5" t="e">
        <f>'CS Data monthly'!#REF!</f>
        <v>#REF!</v>
      </c>
      <c r="B173" s="7"/>
      <c r="C173" s="3" t="e">
        <f>'CS Data monthly'!#REF!</f>
        <v>#REF!</v>
      </c>
      <c r="D173" s="25">
        <v>141.45519429024583</v>
      </c>
      <c r="E173" s="6" t="e">
        <f t="shared" si="16"/>
        <v>#REF!</v>
      </c>
      <c r="F173" s="6">
        <f t="shared" si="16"/>
        <v>115.27587042572097</v>
      </c>
      <c r="G173" s="10"/>
      <c r="H173" s="10"/>
    </row>
    <row r="174" spans="1:8" x14ac:dyDescent="0.3">
      <c r="A174" s="5" t="e">
        <f>'CS Data monthly'!#REF!</f>
        <v>#REF!</v>
      </c>
      <c r="B174" s="7"/>
      <c r="C174" s="3" t="e">
        <f>'CS Data monthly'!#REF!</f>
        <v>#REF!</v>
      </c>
      <c r="D174" s="25">
        <v>140.9496431403648</v>
      </c>
      <c r="E174" s="6" t="e">
        <f t="shared" si="16"/>
        <v>#REF!</v>
      </c>
      <c r="F174" s="6">
        <f t="shared" si="16"/>
        <v>114.86388238145247</v>
      </c>
      <c r="G174" s="10"/>
      <c r="H174" s="10"/>
    </row>
    <row r="175" spans="1:8" x14ac:dyDescent="0.3">
      <c r="A175" s="21">
        <v>41640</v>
      </c>
      <c r="B175" s="7">
        <v>2014</v>
      </c>
      <c r="C175" s="3">
        <v>181.15882904808521</v>
      </c>
      <c r="D175" s="25">
        <v>142.07969865186362</v>
      </c>
      <c r="E175" s="6" t="e">
        <f t="shared" si="16"/>
        <v>#REF!</v>
      </c>
      <c r="F175" s="6">
        <f t="shared" si="16"/>
        <v>115.78479683334682</v>
      </c>
      <c r="G175" s="10"/>
      <c r="H175" s="10"/>
    </row>
    <row r="176" spans="1:8" x14ac:dyDescent="0.3">
      <c r="A176" s="21">
        <v>41671</v>
      </c>
      <c r="B176" s="7"/>
      <c r="C176" s="3">
        <v>181.83855575984643</v>
      </c>
      <c r="D176" s="25">
        <v>142.38699444885009</v>
      </c>
      <c r="E176" s="6" t="e">
        <f t="shared" si="16"/>
        <v>#REF!</v>
      </c>
      <c r="F176" s="6">
        <f t="shared" si="16"/>
        <v>116.03522093868645</v>
      </c>
      <c r="G176" s="10"/>
      <c r="H176" s="10"/>
    </row>
    <row r="177" spans="1:8" x14ac:dyDescent="0.3">
      <c r="A177" s="21">
        <v>41699</v>
      </c>
      <c r="B177" s="7"/>
      <c r="C177" s="3">
        <v>182.64580722177101</v>
      </c>
      <c r="D177" s="25">
        <v>142.78350515463919</v>
      </c>
      <c r="E177" s="6" t="e">
        <f t="shared" si="16"/>
        <v>#REF!</v>
      </c>
      <c r="F177" s="6">
        <f t="shared" si="16"/>
        <v>116.35834881654415</v>
      </c>
      <c r="G177" s="10"/>
      <c r="H177" s="10"/>
    </row>
    <row r="178" spans="1:8" x14ac:dyDescent="0.3">
      <c r="A178" s="21">
        <v>41730</v>
      </c>
      <c r="B178" s="7"/>
      <c r="C178" s="3">
        <v>183.33833179376035</v>
      </c>
      <c r="D178" s="25">
        <v>141.98057097541636</v>
      </c>
      <c r="E178" s="6" t="e">
        <f t="shared" si="16"/>
        <v>#REF!</v>
      </c>
      <c r="F178" s="6">
        <f t="shared" si="16"/>
        <v>115.70401486388239</v>
      </c>
      <c r="G178" s="24">
        <f>'Expectations data'!E15</f>
        <v>5.302816901408451</v>
      </c>
      <c r="H178" s="24">
        <f>'Expectations data'!J15</f>
        <v>4.2437500000000004</v>
      </c>
    </row>
    <row r="179" spans="1:8" x14ac:dyDescent="0.3">
      <c r="A179" s="21">
        <v>41760</v>
      </c>
      <c r="B179" s="7"/>
      <c r="C179" s="3">
        <v>183.61317470455546</v>
      </c>
      <c r="D179" s="25">
        <v>142.31760507533704</v>
      </c>
      <c r="E179" s="6" t="e">
        <f t="shared" si="16"/>
        <v>#REF!</v>
      </c>
      <c r="F179" s="6">
        <f t="shared" si="16"/>
        <v>115.9786735600614</v>
      </c>
      <c r="G179" s="24">
        <f>G178</f>
        <v>5.302816901408451</v>
      </c>
      <c r="H179" s="24">
        <f>H178</f>
        <v>4.2437500000000004</v>
      </c>
    </row>
    <row r="180" spans="1:8" x14ac:dyDescent="0.3">
      <c r="A180" s="21">
        <v>41791</v>
      </c>
      <c r="B180" s="7"/>
      <c r="C180" s="3">
        <v>184.00430287661612</v>
      </c>
      <c r="D180" s="25">
        <v>142.11934972244251</v>
      </c>
      <c r="E180" s="6" t="e">
        <f t="shared" si="16"/>
        <v>#REF!</v>
      </c>
      <c r="F180" s="6">
        <f t="shared" si="16"/>
        <v>115.81710962113256</v>
      </c>
      <c r="G180" s="24">
        <f t="shared" ref="G180:H182" si="17">G179</f>
        <v>5.302816901408451</v>
      </c>
      <c r="H180" s="24">
        <f t="shared" si="17"/>
        <v>4.2437500000000004</v>
      </c>
    </row>
    <row r="181" spans="1:8" x14ac:dyDescent="0.3">
      <c r="A181" s="21">
        <v>41821</v>
      </c>
      <c r="B181" s="7"/>
      <c r="C181" s="3">
        <v>184.12807252411866</v>
      </c>
      <c r="D181" s="25">
        <v>143.43774781919112</v>
      </c>
      <c r="E181" s="6" t="e">
        <f t="shared" si="16"/>
        <v>#REF!</v>
      </c>
      <c r="F181" s="6">
        <f t="shared" si="16"/>
        <v>116.89150981500929</v>
      </c>
      <c r="G181" s="24">
        <f t="shared" si="17"/>
        <v>5.302816901408451</v>
      </c>
      <c r="H181" s="24">
        <f t="shared" si="17"/>
        <v>4.2437500000000004</v>
      </c>
    </row>
    <row r="182" spans="1:8" x14ac:dyDescent="0.3">
      <c r="A182" s="21">
        <v>41852</v>
      </c>
      <c r="B182" s="7"/>
      <c r="C182" s="3">
        <v>184.38709094478557</v>
      </c>
      <c r="D182" s="25">
        <v>143.50713719270422</v>
      </c>
      <c r="E182" s="6" t="e">
        <f t="shared" si="16"/>
        <v>#REF!</v>
      </c>
      <c r="F182" s="6">
        <f t="shared" si="16"/>
        <v>116.9480571936344</v>
      </c>
      <c r="G182" s="29">
        <f t="shared" si="17"/>
        <v>5.302816901408451</v>
      </c>
      <c r="H182" s="29">
        <f t="shared" si="17"/>
        <v>4.2437500000000004</v>
      </c>
    </row>
    <row r="183" spans="1:8" x14ac:dyDescent="0.3">
      <c r="A183" s="21">
        <v>41883</v>
      </c>
      <c r="B183" s="7"/>
      <c r="C183">
        <v>184.84275967501677</v>
      </c>
      <c r="D183" s="25">
        <v>143.65582870737509</v>
      </c>
      <c r="E183" s="6" t="e">
        <f t="shared" si="16"/>
        <v>#REF!</v>
      </c>
      <c r="F183" s="6">
        <f t="shared" si="16"/>
        <v>117.06923014783099</v>
      </c>
      <c r="G183" s="10"/>
      <c r="H183" s="10"/>
    </row>
    <row r="184" spans="1:8" x14ac:dyDescent="0.3">
      <c r="A184" s="21">
        <v>41913</v>
      </c>
      <c r="B184" s="7"/>
      <c r="C184">
        <v>185.74942785428851</v>
      </c>
      <c r="D184" s="25">
        <v>143.29896907216494</v>
      </c>
      <c r="E184" s="6" t="e">
        <f t="shared" si="16"/>
        <v>#REF!</v>
      </c>
      <c r="F184" s="6">
        <f t="shared" si="16"/>
        <v>116.7784150577591</v>
      </c>
      <c r="G184" s="10"/>
      <c r="H184" s="10"/>
    </row>
    <row r="185" spans="1:8" x14ac:dyDescent="0.3">
      <c r="A185" s="21">
        <v>41944</v>
      </c>
      <c r="B185" s="7"/>
      <c r="C185">
        <v>186.5069570120655</v>
      </c>
      <c r="D185" s="25">
        <v>143.96312450436162</v>
      </c>
      <c r="E185" s="6" t="e">
        <f t="shared" si="16"/>
        <v>#REF!</v>
      </c>
      <c r="F185" s="6">
        <f t="shared" si="16"/>
        <v>117.31965425317068</v>
      </c>
    </row>
    <row r="186" spans="1:8" x14ac:dyDescent="0.3">
      <c r="A186" s="21">
        <v>41974</v>
      </c>
      <c r="B186" s="7"/>
      <c r="C186">
        <v>187.59221129878856</v>
      </c>
      <c r="D186" s="25">
        <v>145.17248215701824</v>
      </c>
      <c r="E186" s="6" t="e">
        <f t="shared" si="16"/>
        <v>#REF!</v>
      </c>
      <c r="F186" s="6">
        <f t="shared" si="16"/>
        <v>118.30519428063656</v>
      </c>
    </row>
    <row r="187" spans="1:8" x14ac:dyDescent="0.3">
      <c r="A187" s="21">
        <v>42005</v>
      </c>
      <c r="B187" s="7">
        <v>2015</v>
      </c>
      <c r="C187">
        <v>188.47054094841295</v>
      </c>
      <c r="D187" s="25">
        <v>145.8267248215702</v>
      </c>
      <c r="E187" s="6" t="e">
        <f t="shared" ref="E187:F250" si="18">(C187/C$43)*100</f>
        <v>#REF!</v>
      </c>
      <c r="F187" s="6">
        <f t="shared" si="18"/>
        <v>118.83835527910172</v>
      </c>
    </row>
    <row r="188" spans="1:8" x14ac:dyDescent="0.3">
      <c r="A188" s="21">
        <v>42036</v>
      </c>
      <c r="B188" s="7"/>
      <c r="C188">
        <v>189.79503791943694</v>
      </c>
      <c r="D188" s="25">
        <v>147.11538461538461</v>
      </c>
      <c r="E188" s="6" t="e">
        <f t="shared" si="18"/>
        <v>#REF!</v>
      </c>
      <c r="F188" s="6">
        <f t="shared" si="18"/>
        <v>119.8885208821391</v>
      </c>
    </row>
    <row r="189" spans="1:8" x14ac:dyDescent="0.3">
      <c r="A189" s="21">
        <v>42064</v>
      </c>
      <c r="B189" s="7"/>
      <c r="C189">
        <v>190.38874526297482</v>
      </c>
      <c r="D189" s="25">
        <v>147.70023790642347</v>
      </c>
      <c r="E189" s="6" t="e">
        <f t="shared" si="18"/>
        <v>#REF!</v>
      </c>
      <c r="F189" s="6">
        <f t="shared" si="18"/>
        <v>120.36513450197914</v>
      </c>
    </row>
    <row r="190" spans="1:8" x14ac:dyDescent="0.3">
      <c r="A190" s="21">
        <v>42095</v>
      </c>
      <c r="B190" s="7"/>
      <c r="C190">
        <v>191.1926745415895</v>
      </c>
      <c r="D190" s="25">
        <v>146.89730372720064</v>
      </c>
      <c r="E190" s="6" t="e">
        <f t="shared" si="18"/>
        <v>#REF!</v>
      </c>
      <c r="F190" s="6">
        <f t="shared" si="18"/>
        <v>119.7108005493174</v>
      </c>
      <c r="G190" s="24">
        <f>'Expectations data'!E16</f>
        <v>3.0753424657534247</v>
      </c>
      <c r="H190" s="24">
        <f>'Expectations data'!J16</f>
        <v>3.0133333333333332</v>
      </c>
    </row>
    <row r="191" spans="1:8" x14ac:dyDescent="0.3">
      <c r="A191" s="21">
        <v>42125</v>
      </c>
      <c r="B191" s="7"/>
      <c r="C191">
        <v>191.7752380882435</v>
      </c>
      <c r="D191" s="25">
        <v>146.53053132434576</v>
      </c>
      <c r="E191" s="6" t="e">
        <f t="shared" si="18"/>
        <v>#REF!</v>
      </c>
      <c r="F191" s="6">
        <f t="shared" si="18"/>
        <v>119.41190726229904</v>
      </c>
      <c r="G191" s="24">
        <f>G190</f>
        <v>3.0753424657534247</v>
      </c>
      <c r="H191" s="24">
        <f>H190</f>
        <v>3.0133333333333332</v>
      </c>
    </row>
    <row r="192" spans="1:8" x14ac:dyDescent="0.3">
      <c r="A192" s="21">
        <v>42156</v>
      </c>
      <c r="B192" s="7"/>
      <c r="C192">
        <v>192.31237407524924</v>
      </c>
      <c r="D192" s="25">
        <v>146.55035685963523</v>
      </c>
      <c r="E192" s="6" t="e">
        <f t="shared" si="18"/>
        <v>#REF!</v>
      </c>
      <c r="F192" s="6">
        <f t="shared" si="18"/>
        <v>119.42806365619194</v>
      </c>
      <c r="G192" s="24">
        <f t="shared" ref="G192:H194" si="19">G191</f>
        <v>3.0753424657534247</v>
      </c>
      <c r="H192" s="24">
        <f t="shared" si="19"/>
        <v>3.0133333333333332</v>
      </c>
    </row>
    <row r="193" spans="1:8" x14ac:dyDescent="0.3">
      <c r="A193" s="21">
        <v>42186</v>
      </c>
      <c r="B193" s="7"/>
      <c r="C193">
        <v>192.78215092160144</v>
      </c>
      <c r="D193" s="25">
        <v>146.66931007137194</v>
      </c>
      <c r="E193" s="6" t="e">
        <f t="shared" si="18"/>
        <v>#REF!</v>
      </c>
      <c r="F193" s="6">
        <f t="shared" si="18"/>
        <v>119.52500201954925</v>
      </c>
      <c r="G193" s="24">
        <f t="shared" si="19"/>
        <v>3.0753424657534247</v>
      </c>
      <c r="H193" s="24">
        <f t="shared" si="19"/>
        <v>3.0133333333333332</v>
      </c>
    </row>
    <row r="194" spans="1:8" x14ac:dyDescent="0.3">
      <c r="A194" s="21">
        <v>42217</v>
      </c>
      <c r="B194" s="7"/>
      <c r="C194">
        <v>193.35095208306888</v>
      </c>
      <c r="D194" s="25">
        <v>147.05590800951626</v>
      </c>
      <c r="E194" s="6" t="e">
        <f t="shared" si="18"/>
        <v>#REF!</v>
      </c>
      <c r="F194" s="6">
        <f t="shared" si="18"/>
        <v>119.84005170046046</v>
      </c>
      <c r="G194" s="29">
        <f t="shared" si="19"/>
        <v>3.0753424657534247</v>
      </c>
      <c r="H194" s="29">
        <f t="shared" si="19"/>
        <v>3.0133333333333332</v>
      </c>
    </row>
    <row r="195" spans="1:8" x14ac:dyDescent="0.3">
      <c r="A195" s="21">
        <v>42248</v>
      </c>
      <c r="B195" s="7"/>
      <c r="C195">
        <v>194.17009581637657</v>
      </c>
      <c r="D195" s="25">
        <v>147.64076130055511</v>
      </c>
      <c r="E195" s="6" t="e">
        <f t="shared" si="18"/>
        <v>#REF!</v>
      </c>
      <c r="F195" s="6">
        <f t="shared" si="18"/>
        <v>120.3166653203005</v>
      </c>
    </row>
    <row r="196" spans="1:8" x14ac:dyDescent="0.3">
      <c r="A196" s="21">
        <v>42278</v>
      </c>
      <c r="B196" s="7"/>
      <c r="C196">
        <v>195.023657154425</v>
      </c>
      <c r="D196" s="25">
        <v>148.90959555908009</v>
      </c>
      <c r="E196" s="6" t="e">
        <f t="shared" si="18"/>
        <v>#REF!</v>
      </c>
      <c r="F196" s="6">
        <f t="shared" si="18"/>
        <v>121.35067452944502</v>
      </c>
    </row>
    <row r="197" spans="1:8" x14ac:dyDescent="0.3">
      <c r="A197" s="21">
        <v>42309</v>
      </c>
      <c r="C197">
        <v>196.07846401727181</v>
      </c>
      <c r="D197" s="25">
        <v>149.16732751784298</v>
      </c>
      <c r="E197" s="6" t="e">
        <f t="shared" si="18"/>
        <v>#REF!</v>
      </c>
      <c r="F197" s="6">
        <f t="shared" si="18"/>
        <v>121.56070765005251</v>
      </c>
    </row>
    <row r="198" spans="1:8" x14ac:dyDescent="0.3">
      <c r="A198" s="21">
        <v>42339</v>
      </c>
      <c r="C198">
        <v>196.74493739701197</v>
      </c>
      <c r="D198" s="25">
        <v>149.07811260904046</v>
      </c>
      <c r="E198" s="6" t="e">
        <f t="shared" si="18"/>
        <v>#REF!</v>
      </c>
      <c r="F198" s="6">
        <f t="shared" si="18"/>
        <v>121.48800387753454</v>
      </c>
    </row>
    <row r="199" spans="1:8" x14ac:dyDescent="0.3">
      <c r="A199" s="21">
        <v>42370</v>
      </c>
      <c r="B199" s="6">
        <v>2016</v>
      </c>
      <c r="C199">
        <v>197.57140319946222</v>
      </c>
      <c r="D199" s="25">
        <v>149.3259318001586</v>
      </c>
      <c r="E199" s="6" t="e">
        <f t="shared" si="18"/>
        <v>#REF!</v>
      </c>
      <c r="F199" s="6">
        <f t="shared" si="18"/>
        <v>121.68995880119557</v>
      </c>
    </row>
    <row r="200" spans="1:8" x14ac:dyDescent="0.3">
      <c r="A200" s="21">
        <v>42401</v>
      </c>
      <c r="C200">
        <v>198.09745234176495</v>
      </c>
      <c r="D200" s="25">
        <v>149.58366375892149</v>
      </c>
      <c r="E200" s="6" t="e">
        <f t="shared" si="18"/>
        <v>#REF!</v>
      </c>
      <c r="F200" s="6">
        <f t="shared" si="18"/>
        <v>121.89999192180305</v>
      </c>
    </row>
    <row r="201" spans="1:8" x14ac:dyDescent="0.3">
      <c r="A201" s="21">
        <v>42430</v>
      </c>
      <c r="C201">
        <v>198.86730012418923</v>
      </c>
      <c r="D201" s="25">
        <v>149.72244250594767</v>
      </c>
      <c r="E201" s="6" t="e">
        <f t="shared" si="18"/>
        <v>#REF!</v>
      </c>
      <c r="F201" s="6">
        <f t="shared" si="18"/>
        <v>122.01308667905325</v>
      </c>
    </row>
    <row r="202" spans="1:8" x14ac:dyDescent="0.3">
      <c r="A202" s="21">
        <v>42461</v>
      </c>
      <c r="C202">
        <v>199.7246428761818</v>
      </c>
      <c r="D202" s="25">
        <v>151.06066613798572</v>
      </c>
      <c r="E202" s="6" t="e">
        <f t="shared" si="18"/>
        <v>#REF!</v>
      </c>
      <c r="F202" s="6">
        <f t="shared" si="18"/>
        <v>123.10364326682284</v>
      </c>
      <c r="G202" s="24">
        <f>'Expectations data'!E17</f>
        <v>3.5929487179487181</v>
      </c>
      <c r="H202" s="24">
        <f>'Expectations data'!J17</f>
        <v>3.3922077922077922</v>
      </c>
    </row>
    <row r="203" spans="1:8" x14ac:dyDescent="0.3">
      <c r="A203" s="21">
        <v>42491</v>
      </c>
      <c r="C203">
        <v>200.09606235011975</v>
      </c>
      <c r="D203" s="25">
        <v>152.17089611419507</v>
      </c>
      <c r="E203" s="6" t="e">
        <f t="shared" si="18"/>
        <v>#REF!</v>
      </c>
      <c r="F203" s="6">
        <f t="shared" si="18"/>
        <v>124.00840132482429</v>
      </c>
      <c r="G203" s="24">
        <f>G202</f>
        <v>3.5929487179487181</v>
      </c>
      <c r="H203" s="24">
        <f>H202</f>
        <v>3.3922077922077922</v>
      </c>
    </row>
    <row r="204" spans="1:8" x14ac:dyDescent="0.3">
      <c r="A204" s="21">
        <v>42522</v>
      </c>
      <c r="C204">
        <v>200.68941688129138</v>
      </c>
      <c r="D204" s="25">
        <v>152.79540047581284</v>
      </c>
      <c r="E204" s="6" t="e">
        <f t="shared" si="18"/>
        <v>#REF!</v>
      </c>
      <c r="F204" s="6">
        <f t="shared" si="18"/>
        <v>124.5173277324501</v>
      </c>
      <c r="G204" s="24">
        <f t="shared" ref="G204:H206" si="20">G203</f>
        <v>3.5929487179487181</v>
      </c>
      <c r="H204" s="24">
        <f t="shared" si="20"/>
        <v>3.3922077922077922</v>
      </c>
    </row>
    <row r="205" spans="1:8" x14ac:dyDescent="0.3">
      <c r="A205" s="21">
        <v>42552</v>
      </c>
      <c r="C205">
        <v>201.2936491520141</v>
      </c>
      <c r="D205" s="24">
        <v>153.07295796986517</v>
      </c>
      <c r="E205" s="6" t="e">
        <f t="shared" si="18"/>
        <v>#REF!</v>
      </c>
      <c r="F205" s="6">
        <f t="shared" si="18"/>
        <v>124.74351724695047</v>
      </c>
      <c r="G205" s="24">
        <f t="shared" si="20"/>
        <v>3.5929487179487181</v>
      </c>
      <c r="H205" s="24">
        <f t="shared" si="20"/>
        <v>3.3922077922077922</v>
      </c>
    </row>
    <row r="206" spans="1:8" x14ac:dyDescent="0.3">
      <c r="A206" s="21">
        <v>42583</v>
      </c>
      <c r="C206">
        <v>202.08866851754314</v>
      </c>
      <c r="D206" s="24">
        <v>153.36042823156225</v>
      </c>
      <c r="E206" s="6" t="e">
        <f t="shared" si="18"/>
        <v>#REF!</v>
      </c>
      <c r="F206" s="6">
        <f t="shared" si="18"/>
        <v>124.97778495839728</v>
      </c>
      <c r="G206" s="29">
        <f t="shared" si="20"/>
        <v>3.5929487179487181</v>
      </c>
      <c r="H206" s="29">
        <f t="shared" si="20"/>
        <v>3.3922077922077922</v>
      </c>
    </row>
    <row r="207" spans="1:8" x14ac:dyDescent="0.3">
      <c r="A207" s="21">
        <v>42614</v>
      </c>
      <c r="C207">
        <v>202.71167901965811</v>
      </c>
      <c r="D207" s="24">
        <v>154.1237113402062</v>
      </c>
      <c r="E207" s="6" t="e">
        <f t="shared" si="18"/>
        <v>#REF!</v>
      </c>
      <c r="F207" s="6">
        <f t="shared" si="18"/>
        <v>125.59980612327328</v>
      </c>
    </row>
    <row r="208" spans="1:8" x14ac:dyDescent="0.3">
      <c r="A208" s="21">
        <v>42644</v>
      </c>
      <c r="C208">
        <v>203.32821063616296</v>
      </c>
      <c r="D208" s="24">
        <v>154.90681998413959</v>
      </c>
      <c r="E208" s="6" t="e">
        <f t="shared" si="18"/>
        <v>#REF!</v>
      </c>
      <c r="F208" s="6">
        <f t="shared" si="18"/>
        <v>126.23798368204217</v>
      </c>
    </row>
    <row r="209" spans="1:8" x14ac:dyDescent="0.3">
      <c r="A209" s="21">
        <v>42675</v>
      </c>
      <c r="C209">
        <v>204.58652947254424</v>
      </c>
      <c r="D209" s="24">
        <v>155.64036478984931</v>
      </c>
      <c r="E209" s="6" t="e">
        <f t="shared" si="18"/>
        <v>#REF!</v>
      </c>
      <c r="F209" s="6">
        <f t="shared" si="18"/>
        <v>126.83577025607885</v>
      </c>
    </row>
    <row r="210" spans="1:8" x14ac:dyDescent="0.3">
      <c r="A210" s="21">
        <v>42705</v>
      </c>
      <c r="C210">
        <v>205.872325633706</v>
      </c>
      <c r="D210" s="24">
        <v>156.23513084853295</v>
      </c>
      <c r="E210" s="6" t="e">
        <f t="shared" si="18"/>
        <v>#REF!</v>
      </c>
      <c r="F210" s="6">
        <f t="shared" si="18"/>
        <v>127.32046207286535</v>
      </c>
    </row>
    <row r="211" spans="1:8" x14ac:dyDescent="0.3">
      <c r="A211" s="21">
        <v>42736</v>
      </c>
      <c r="B211" s="6">
        <v>2017</v>
      </c>
      <c r="C211">
        <v>207.33195197770806</v>
      </c>
      <c r="D211" s="24">
        <v>157.02815226011103</v>
      </c>
      <c r="E211" s="6" t="e">
        <f t="shared" si="18"/>
        <v>#REF!</v>
      </c>
      <c r="F211" s="6">
        <f t="shared" si="18"/>
        <v>127.96671782858067</v>
      </c>
    </row>
    <row r="212" spans="1:8" x14ac:dyDescent="0.3">
      <c r="A212" s="21">
        <v>42767</v>
      </c>
      <c r="C212">
        <v>207.96049799058537</v>
      </c>
      <c r="D212" s="24">
        <v>157.02815226011103</v>
      </c>
      <c r="E212" s="6" t="e">
        <f t="shared" si="18"/>
        <v>#REF!</v>
      </c>
      <c r="F212" s="6">
        <f t="shared" si="18"/>
        <v>127.96671782858067</v>
      </c>
    </row>
    <row r="213" spans="1:8" x14ac:dyDescent="0.3">
      <c r="A213" s="21">
        <v>42795</v>
      </c>
      <c r="C213">
        <v>208.66546971151107</v>
      </c>
      <c r="D213" s="24">
        <v>157.31562252180808</v>
      </c>
      <c r="E213" s="6" t="e">
        <f t="shared" si="18"/>
        <v>#REF!</v>
      </c>
      <c r="F213" s="6">
        <f t="shared" si="18"/>
        <v>128.20098554002746</v>
      </c>
    </row>
    <row r="214" spans="1:8" x14ac:dyDescent="0.3">
      <c r="A214" s="21">
        <v>42826</v>
      </c>
      <c r="C214">
        <v>209.21115137228043</v>
      </c>
      <c r="D214" s="24">
        <v>158.15820777160985</v>
      </c>
      <c r="E214" s="6" t="e">
        <f t="shared" si="18"/>
        <v>#REF!</v>
      </c>
      <c r="F214" s="6">
        <f t="shared" si="18"/>
        <v>128.88763228047503</v>
      </c>
      <c r="G214" s="24">
        <f>'Expectations data'!E18</f>
        <v>4.5347222222222223</v>
      </c>
      <c r="H214" s="24">
        <f>'Expectations data'!J18</f>
        <v>2.887323943661972</v>
      </c>
    </row>
    <row r="215" spans="1:8" x14ac:dyDescent="0.3">
      <c r="A215" s="21">
        <v>42856</v>
      </c>
      <c r="C215">
        <v>210.00732032157794</v>
      </c>
      <c r="D215" s="24">
        <v>158.42585249801743</v>
      </c>
      <c r="E215" s="6" t="e">
        <f t="shared" si="18"/>
        <v>#REF!</v>
      </c>
      <c r="F215" s="6">
        <f t="shared" si="18"/>
        <v>129.10574359802891</v>
      </c>
      <c r="G215" s="24">
        <f>G214</f>
        <v>4.5347222222222223</v>
      </c>
      <c r="H215" s="24">
        <f>H214</f>
        <v>2.887323943661972</v>
      </c>
    </row>
    <row r="216" spans="1:8" x14ac:dyDescent="0.3">
      <c r="A216" s="21">
        <v>42887</v>
      </c>
      <c r="C216">
        <v>210.70876807559108</v>
      </c>
      <c r="D216" s="24">
        <v>159.80372720063443</v>
      </c>
      <c r="E216" s="6" t="e">
        <f t="shared" si="18"/>
        <v>#REF!</v>
      </c>
      <c r="F216" s="6">
        <f t="shared" si="18"/>
        <v>130.22861297358429</v>
      </c>
      <c r="G216" s="24">
        <f t="shared" ref="G216:H218" si="21">G215</f>
        <v>4.5347222222222223</v>
      </c>
      <c r="H216" s="24">
        <f t="shared" si="21"/>
        <v>2.887323943661972</v>
      </c>
    </row>
    <row r="217" spans="1:8" x14ac:dyDescent="0.3">
      <c r="A217" s="21">
        <v>42917</v>
      </c>
      <c r="C217">
        <v>212.00695213760281</v>
      </c>
      <c r="D217" s="24">
        <v>160.27954004758129</v>
      </c>
      <c r="E217" s="6" t="e">
        <f t="shared" si="18"/>
        <v>#REF!</v>
      </c>
      <c r="F217" s="6">
        <f t="shared" si="18"/>
        <v>130.61636642701347</v>
      </c>
      <c r="G217" s="24">
        <f t="shared" si="21"/>
        <v>4.5347222222222223</v>
      </c>
      <c r="H217" s="24">
        <f t="shared" si="21"/>
        <v>2.887323943661972</v>
      </c>
    </row>
    <row r="218" spans="1:8" x14ac:dyDescent="0.3">
      <c r="A218" s="21">
        <v>42948</v>
      </c>
      <c r="C218">
        <v>213.06047684659541</v>
      </c>
      <c r="D218" s="24">
        <v>160.8445678033307</v>
      </c>
      <c r="E218" s="6" t="e">
        <f t="shared" si="18"/>
        <v>#REF!</v>
      </c>
      <c r="F218" s="6">
        <f t="shared" si="18"/>
        <v>131.07682365296068</v>
      </c>
      <c r="G218" s="29">
        <f t="shared" si="21"/>
        <v>4.5347222222222223</v>
      </c>
      <c r="H218" s="29">
        <f t="shared" si="21"/>
        <v>2.887323943661972</v>
      </c>
    </row>
    <row r="219" spans="1:8" x14ac:dyDescent="0.3">
      <c r="A219" s="21">
        <v>42979</v>
      </c>
      <c r="C219">
        <v>214.38735224687377</v>
      </c>
      <c r="D219" s="24">
        <v>160.45796986518636</v>
      </c>
      <c r="E219" s="6" t="e">
        <f t="shared" si="18"/>
        <v>#REF!</v>
      </c>
      <c r="F219" s="6">
        <f t="shared" si="18"/>
        <v>130.76177397204941</v>
      </c>
    </row>
    <row r="220" spans="1:8" x14ac:dyDescent="0.3">
      <c r="A220" s="21">
        <v>43009</v>
      </c>
      <c r="C220">
        <v>215.43590560490458</v>
      </c>
      <c r="D220" s="24">
        <v>161.36003172085645</v>
      </c>
      <c r="E220" s="6" t="e">
        <f t="shared" si="18"/>
        <v>#REF!</v>
      </c>
      <c r="F220" s="6">
        <f t="shared" si="18"/>
        <v>131.49688989417561</v>
      </c>
    </row>
    <row r="221" spans="1:8" x14ac:dyDescent="0.3">
      <c r="A221" s="21">
        <v>43040</v>
      </c>
      <c r="C221">
        <v>216.82491146362096</v>
      </c>
      <c r="D221" s="24">
        <v>162.92624900872326</v>
      </c>
      <c r="E221" s="6" t="e">
        <f t="shared" si="18"/>
        <v>#REF!</v>
      </c>
      <c r="F221" s="6">
        <f t="shared" si="18"/>
        <v>132.77324501171339</v>
      </c>
    </row>
    <row r="222" spans="1:8" x14ac:dyDescent="0.3">
      <c r="A222" s="21">
        <v>43070</v>
      </c>
      <c r="C222">
        <v>217.93679347843658</v>
      </c>
      <c r="D222" s="24">
        <v>164.33386201427439</v>
      </c>
      <c r="E222" s="6" t="e">
        <f t="shared" si="18"/>
        <v>#REF!</v>
      </c>
      <c r="F222" s="6">
        <f t="shared" si="18"/>
        <v>133.92034897810811</v>
      </c>
    </row>
    <row r="223" spans="1:8" x14ac:dyDescent="0.3">
      <c r="A223" s="21">
        <v>43101</v>
      </c>
      <c r="B223" s="6">
        <v>2018</v>
      </c>
      <c r="C223">
        <v>219.41024616915149</v>
      </c>
      <c r="D223" s="24">
        <v>164.69072164948452</v>
      </c>
      <c r="E223" s="6" t="e">
        <f t="shared" si="18"/>
        <v>#REF!</v>
      </c>
      <c r="F223" s="6">
        <f t="shared" si="18"/>
        <v>134.21116406817995</v>
      </c>
    </row>
    <row r="224" spans="1:8" x14ac:dyDescent="0.3">
      <c r="A224" s="21">
        <v>43132</v>
      </c>
      <c r="C224">
        <v>220.9041929976618</v>
      </c>
      <c r="D224" s="24">
        <v>165.30531324345756</v>
      </c>
      <c r="E224" s="6" t="e">
        <f t="shared" si="18"/>
        <v>#REF!</v>
      </c>
      <c r="F224" s="6">
        <f t="shared" si="18"/>
        <v>134.71201227885933</v>
      </c>
    </row>
    <row r="225" spans="1:8" x14ac:dyDescent="0.3">
      <c r="A225" s="21">
        <v>43160</v>
      </c>
      <c r="C225">
        <v>221.69450859103628</v>
      </c>
      <c r="D225" s="24">
        <v>167.2977795400476</v>
      </c>
      <c r="E225" s="6" t="e">
        <f t="shared" si="18"/>
        <v>#REF!</v>
      </c>
      <c r="F225" s="6">
        <f t="shared" si="18"/>
        <v>136.33572986509412</v>
      </c>
    </row>
    <row r="226" spans="1:8" x14ac:dyDescent="0.3">
      <c r="A226" s="21">
        <v>43191</v>
      </c>
      <c r="C226">
        <v>222.19062437272697</v>
      </c>
      <c r="D226" s="24">
        <v>167.95202220459956</v>
      </c>
      <c r="E226" s="6" t="e">
        <f t="shared" si="18"/>
        <v>#REF!</v>
      </c>
      <c r="F226" s="6">
        <f t="shared" si="18"/>
        <v>136.86889086355927</v>
      </c>
      <c r="G226" s="24">
        <f>'Expectations data'!E19</f>
        <v>4.96</v>
      </c>
      <c r="H226" s="24">
        <f>'Expectations data'!J19</f>
        <v>3.3962686567164182</v>
      </c>
    </row>
    <row r="227" spans="1:8" x14ac:dyDescent="0.3">
      <c r="A227" s="21">
        <v>43221</v>
      </c>
      <c r="C227">
        <v>222.70992817104963</v>
      </c>
      <c r="D227" s="24">
        <v>168.61617763679618</v>
      </c>
      <c r="E227" s="6" t="e">
        <f t="shared" si="18"/>
        <v>#REF!</v>
      </c>
      <c r="F227" s="6">
        <f t="shared" si="18"/>
        <v>137.41013005897082</v>
      </c>
      <c r="G227" s="24">
        <f>G226</f>
        <v>4.96</v>
      </c>
      <c r="H227" s="24">
        <f>H226</f>
        <v>3.3962686567164182</v>
      </c>
    </row>
    <row r="228" spans="1:8" x14ac:dyDescent="0.3">
      <c r="A228" s="21">
        <v>43252</v>
      </c>
      <c r="C228">
        <v>223.38843932304817</v>
      </c>
      <c r="D228" s="24">
        <v>168.79460745440127</v>
      </c>
      <c r="E228" s="6" t="e">
        <f t="shared" si="18"/>
        <v>#REF!</v>
      </c>
      <c r="F228" s="6">
        <f t="shared" si="18"/>
        <v>137.55553760400679</v>
      </c>
      <c r="G228" s="24">
        <f t="shared" ref="G228:H230" si="22">G227</f>
        <v>4.96</v>
      </c>
      <c r="H228" s="24">
        <f t="shared" si="22"/>
        <v>3.3962686567164182</v>
      </c>
    </row>
    <row r="229" spans="1:8" x14ac:dyDescent="0.3">
      <c r="A229" s="21">
        <v>43282</v>
      </c>
      <c r="C229">
        <v>223.82868862597843</v>
      </c>
      <c r="D229" s="24">
        <v>169.40919904837432</v>
      </c>
      <c r="E229" s="6" t="e">
        <f t="shared" si="18"/>
        <v>#REF!</v>
      </c>
      <c r="F229" s="6">
        <f t="shared" si="18"/>
        <v>138.05638581468617</v>
      </c>
      <c r="G229" s="24">
        <f t="shared" si="22"/>
        <v>4.96</v>
      </c>
      <c r="H229" s="24">
        <f t="shared" si="22"/>
        <v>3.3962686567164182</v>
      </c>
    </row>
    <row r="230" spans="1:8" x14ac:dyDescent="0.3">
      <c r="A230" s="21">
        <v>43313</v>
      </c>
      <c r="C230">
        <v>224.41960604624057</v>
      </c>
      <c r="D230" s="24">
        <v>170.12291831879463</v>
      </c>
      <c r="E230" s="6" t="e">
        <f t="shared" si="18"/>
        <v>#REF!</v>
      </c>
      <c r="F230" s="6">
        <f t="shared" si="18"/>
        <v>138.63801599482997</v>
      </c>
      <c r="G230" s="29">
        <f t="shared" si="22"/>
        <v>4.96</v>
      </c>
      <c r="H230" s="29">
        <f t="shared" si="22"/>
        <v>3.3962686567164182</v>
      </c>
    </row>
    <row r="231" spans="1:8" x14ac:dyDescent="0.3">
      <c r="A231" s="21">
        <v>43344</v>
      </c>
      <c r="C231">
        <v>224.85937367417802</v>
      </c>
      <c r="D231" s="24">
        <v>171.09436954797778</v>
      </c>
      <c r="E231" s="6" t="e">
        <f t="shared" si="18"/>
        <v>#REF!</v>
      </c>
      <c r="F231" s="6">
        <f t="shared" si="18"/>
        <v>139.42967929558122</v>
      </c>
    </row>
    <row r="232" spans="1:8" x14ac:dyDescent="0.3">
      <c r="A232" s="21">
        <v>43374</v>
      </c>
      <c r="C232">
        <v>225.27357083436516</v>
      </c>
      <c r="D232" s="24">
        <v>171.3223632038065</v>
      </c>
      <c r="E232" s="6" t="e">
        <f t="shared" si="18"/>
        <v>#REF!</v>
      </c>
      <c r="F232" s="6">
        <f t="shared" si="18"/>
        <v>139.61547782534939</v>
      </c>
    </row>
    <row r="233" spans="1:8" x14ac:dyDescent="0.3">
      <c r="A233" s="21">
        <v>43405</v>
      </c>
      <c r="C233">
        <v>225.40864999303673</v>
      </c>
      <c r="D233" s="24">
        <v>170.71768437747821</v>
      </c>
      <c r="E233" s="6" t="e">
        <f t="shared" si="18"/>
        <v>#REF!</v>
      </c>
      <c r="F233" s="6">
        <f t="shared" si="18"/>
        <v>139.12270781161646</v>
      </c>
    </row>
    <row r="234" spans="1:8" x14ac:dyDescent="0.3">
      <c r="A234" s="21">
        <v>43435</v>
      </c>
      <c r="C234">
        <v>225.58476783803491</v>
      </c>
      <c r="D234" s="24">
        <v>171.01506740682001</v>
      </c>
      <c r="E234" s="6" t="e">
        <f t="shared" si="18"/>
        <v>#REF!</v>
      </c>
      <c r="F234" s="6">
        <f t="shared" si="18"/>
        <v>139.36505372000971</v>
      </c>
    </row>
    <row r="235" spans="1:8" x14ac:dyDescent="0.3">
      <c r="A235" s="21">
        <v>43466</v>
      </c>
      <c r="B235" s="6">
        <v>2019</v>
      </c>
      <c r="C235">
        <v>225.67406892414402</v>
      </c>
      <c r="D235" s="24">
        <v>171.29262490087234</v>
      </c>
      <c r="E235" s="6" t="e">
        <f t="shared" si="18"/>
        <v>#REF!</v>
      </c>
      <c r="F235" s="6">
        <f t="shared" si="18"/>
        <v>139.59124323451007</v>
      </c>
    </row>
    <row r="236" spans="1:8" x14ac:dyDescent="0.3">
      <c r="A236" s="21">
        <v>43497</v>
      </c>
      <c r="C236">
        <v>225.92972705188888</v>
      </c>
      <c r="D236" s="24">
        <v>172.40285487708167</v>
      </c>
      <c r="E236" s="6" t="e">
        <f t="shared" si="18"/>
        <v>#REF!</v>
      </c>
      <c r="F236" s="6">
        <f t="shared" si="18"/>
        <v>140.49600129251149</v>
      </c>
    </row>
    <row r="237" spans="1:8" x14ac:dyDescent="0.3">
      <c r="A237" s="21">
        <v>43525</v>
      </c>
      <c r="C237">
        <v>226.1775442138831</v>
      </c>
      <c r="D237" s="24">
        <v>173.40404440919906</v>
      </c>
      <c r="E237" s="6" t="e">
        <f t="shared" si="18"/>
        <v>#REF!</v>
      </c>
      <c r="F237" s="6">
        <f t="shared" si="18"/>
        <v>141.31189918410212</v>
      </c>
    </row>
    <row r="238" spans="1:8" x14ac:dyDescent="0.3">
      <c r="A238" s="21">
        <v>43556</v>
      </c>
      <c r="C238">
        <v>226.86519186493612</v>
      </c>
      <c r="D238" s="24">
        <v>174.60348929421093</v>
      </c>
      <c r="E238" s="6" t="e">
        <f t="shared" si="18"/>
        <v>#REF!</v>
      </c>
      <c r="F238" s="6">
        <f t="shared" si="18"/>
        <v>142.28936101462153</v>
      </c>
      <c r="G238" s="24">
        <f>'Expectations data'!E20</f>
        <v>4.4741379310344831</v>
      </c>
      <c r="H238" s="24">
        <f>'Expectations data'!J20</f>
        <v>3.1181818181818182</v>
      </c>
    </row>
    <row r="239" spans="1:8" x14ac:dyDescent="0.3">
      <c r="A239" s="21">
        <v>43586</v>
      </c>
      <c r="C239">
        <v>227.38874007985919</v>
      </c>
      <c r="D239" s="24">
        <v>175.73354480570978</v>
      </c>
      <c r="E239" s="6" t="e">
        <f t="shared" si="18"/>
        <v>#REF!</v>
      </c>
      <c r="F239" s="6">
        <f t="shared" si="18"/>
        <v>143.2102754665159</v>
      </c>
      <c r="G239" s="24">
        <f>G238</f>
        <v>4.4741379310344831</v>
      </c>
      <c r="H239" s="24">
        <f>H238</f>
        <v>3.1181818181818182</v>
      </c>
    </row>
    <row r="240" spans="1:8" x14ac:dyDescent="0.3">
      <c r="A240" s="21">
        <v>43617</v>
      </c>
      <c r="C240">
        <v>227.6458172181151</v>
      </c>
      <c r="D240" s="24">
        <v>176.3481363996828</v>
      </c>
      <c r="E240" s="6" t="e">
        <f t="shared" si="18"/>
        <v>#REF!</v>
      </c>
      <c r="F240" s="6">
        <f t="shared" si="18"/>
        <v>143.71112367719525</v>
      </c>
      <c r="G240" s="24">
        <f t="shared" ref="G240:H242" si="23">G239</f>
        <v>4.4741379310344831</v>
      </c>
      <c r="H240" s="24">
        <f t="shared" si="23"/>
        <v>3.1181818181818182</v>
      </c>
    </row>
    <row r="241" spans="1:8" x14ac:dyDescent="0.3">
      <c r="A241" s="21">
        <v>43647</v>
      </c>
      <c r="C241">
        <v>227.68406119008299</v>
      </c>
      <c r="D241" s="24">
        <v>177.10150674068203</v>
      </c>
      <c r="E241" s="6" t="e">
        <f t="shared" si="18"/>
        <v>#REF!</v>
      </c>
      <c r="F241" s="6">
        <f t="shared" si="18"/>
        <v>144.32506664512482</v>
      </c>
      <c r="G241" s="24">
        <f t="shared" si="23"/>
        <v>4.4741379310344831</v>
      </c>
      <c r="H241" s="24">
        <f t="shared" si="23"/>
        <v>3.1181818181818182</v>
      </c>
    </row>
    <row r="242" spans="1:8" x14ac:dyDescent="0.3">
      <c r="A242" s="21">
        <v>43678</v>
      </c>
      <c r="C242">
        <v>228.10132201342947</v>
      </c>
      <c r="D242" s="24">
        <v>177.98374306106265</v>
      </c>
      <c r="E242" s="6" t="e">
        <f t="shared" si="18"/>
        <v>#REF!</v>
      </c>
      <c r="F242" s="6">
        <f t="shared" si="18"/>
        <v>145.04402617335811</v>
      </c>
      <c r="G242" s="29">
        <f t="shared" si="23"/>
        <v>4.4741379310344831</v>
      </c>
      <c r="H242" s="29">
        <f t="shared" si="23"/>
        <v>3.1181818181818182</v>
      </c>
    </row>
    <row r="243" spans="1:8" x14ac:dyDescent="0.3">
      <c r="A243" s="21">
        <v>43709</v>
      </c>
      <c r="C243">
        <v>228.41538728141413</v>
      </c>
      <c r="D243" s="24">
        <v>179.0543219666931</v>
      </c>
      <c r="E243" s="6" t="e">
        <f t="shared" si="18"/>
        <v>#REF!</v>
      </c>
      <c r="F243" s="6">
        <f t="shared" si="18"/>
        <v>145.91647144357378</v>
      </c>
    </row>
    <row r="244" spans="1:8" x14ac:dyDescent="0.3">
      <c r="A244" s="21">
        <v>43739</v>
      </c>
      <c r="C244">
        <v>229.00017409261503</v>
      </c>
      <c r="D244" s="24">
        <v>179.45083267248216</v>
      </c>
      <c r="E244" s="6" t="e">
        <f t="shared" si="18"/>
        <v>#REF!</v>
      </c>
      <c r="F244" s="6">
        <f t="shared" si="18"/>
        <v>146.23959932143146</v>
      </c>
    </row>
    <row r="245" spans="1:8" x14ac:dyDescent="0.3">
      <c r="A245" s="21">
        <v>43770</v>
      </c>
      <c r="C245">
        <v>229.81555942057298</v>
      </c>
      <c r="D245" s="24">
        <v>180.05551149881046</v>
      </c>
      <c r="E245" s="6" t="e">
        <f t="shared" si="18"/>
        <v>#REF!</v>
      </c>
      <c r="F245" s="6">
        <f t="shared" si="18"/>
        <v>146.73236933516438</v>
      </c>
    </row>
    <row r="246" spans="1:8" x14ac:dyDescent="0.3">
      <c r="A246" s="21">
        <v>43800</v>
      </c>
      <c r="C246">
        <v>230.71508753921802</v>
      </c>
      <c r="D246" s="24">
        <v>180.59080095162571</v>
      </c>
      <c r="E246" s="6" t="e">
        <f t="shared" si="18"/>
        <v>#REF!</v>
      </c>
      <c r="F246" s="6">
        <f t="shared" si="18"/>
        <v>147.16859197027225</v>
      </c>
    </row>
    <row r="247" spans="1:8" x14ac:dyDescent="0.3">
      <c r="A247" s="21">
        <v>43831</v>
      </c>
      <c r="B247" s="6">
        <v>2020</v>
      </c>
      <c r="C247">
        <v>231.45627144321173</v>
      </c>
      <c r="D247" s="24">
        <v>181.94885011895323</v>
      </c>
      <c r="E247" s="6" t="e">
        <f t="shared" si="18"/>
        <v>#REF!</v>
      </c>
      <c r="F247" s="6">
        <f t="shared" si="18"/>
        <v>148.27530495193474</v>
      </c>
    </row>
    <row r="248" spans="1:8" x14ac:dyDescent="0.3">
      <c r="A248" s="21">
        <v>43862</v>
      </c>
      <c r="C248">
        <v>232.5213642173639</v>
      </c>
      <c r="D248" s="24">
        <v>182.35527359238702</v>
      </c>
      <c r="E248" s="6" t="e">
        <f t="shared" si="18"/>
        <v>#REF!</v>
      </c>
      <c r="F248" s="6">
        <f t="shared" si="18"/>
        <v>148.60651102673884</v>
      </c>
    </row>
    <row r="249" spans="1:8" x14ac:dyDescent="0.3">
      <c r="A249" s="21">
        <v>43891</v>
      </c>
      <c r="C249">
        <v>233.63681547135772</v>
      </c>
      <c r="D249" s="24">
        <v>183.40602696272802</v>
      </c>
      <c r="E249" s="6" t="e">
        <f t="shared" si="18"/>
        <v>#REF!</v>
      </c>
      <c r="F249" s="6">
        <f t="shared" si="18"/>
        <v>149.46279990306166</v>
      </c>
    </row>
    <row r="250" spans="1:8" x14ac:dyDescent="0.3">
      <c r="A250" s="21">
        <v>43922</v>
      </c>
      <c r="C250">
        <v>234.12117573661911</v>
      </c>
      <c r="D250" s="24">
        <v>183.61419508326725</v>
      </c>
      <c r="E250" s="6" t="e">
        <f t="shared" si="18"/>
        <v>#REF!</v>
      </c>
      <c r="F250" s="6">
        <f t="shared" si="18"/>
        <v>149.63244203893692</v>
      </c>
      <c r="G250" s="24">
        <f>'Expectations data'!E21</f>
        <v>4.4657534246575343</v>
      </c>
      <c r="H250" s="24">
        <f>'Expectations data'!J21</f>
        <v>3.3243243243243241</v>
      </c>
    </row>
    <row r="251" spans="1:8" x14ac:dyDescent="0.3">
      <c r="A251" s="21">
        <v>43952</v>
      </c>
      <c r="C251">
        <v>234.09514582224142</v>
      </c>
      <c r="D251" s="24">
        <v>183.91157811260905</v>
      </c>
      <c r="E251" s="6" t="e">
        <f t="shared" ref="E251:F268" si="24">(C251/C$43)*100</f>
        <v>#REF!</v>
      </c>
      <c r="F251" s="6">
        <f t="shared" si="24"/>
        <v>149.87478794733016</v>
      </c>
      <c r="G251" s="24">
        <f>G250</f>
        <v>4.4657534246575343</v>
      </c>
      <c r="H251" s="24">
        <f>H250</f>
        <v>3.3243243243243241</v>
      </c>
    </row>
    <row r="252" spans="1:8" x14ac:dyDescent="0.3">
      <c r="A252" s="21">
        <v>43983</v>
      </c>
      <c r="C252">
        <v>234.1488378469025</v>
      </c>
      <c r="D252" s="24">
        <v>185.34892942109437</v>
      </c>
      <c r="E252" s="6" t="e">
        <f t="shared" si="24"/>
        <v>#REF!</v>
      </c>
      <c r="F252" s="6">
        <f t="shared" si="24"/>
        <v>151.04612650456417</v>
      </c>
      <c r="G252" s="24">
        <f t="shared" ref="G252:H254" si="25">G251</f>
        <v>4.4657534246575343</v>
      </c>
      <c r="H252" s="24">
        <f t="shared" si="25"/>
        <v>3.3243243243243241</v>
      </c>
    </row>
    <row r="253" spans="1:8" x14ac:dyDescent="0.3">
      <c r="A253" s="21">
        <v>44013</v>
      </c>
      <c r="C253">
        <v>236.07150370154892</v>
      </c>
      <c r="D253" s="24">
        <v>187.29183187946074</v>
      </c>
      <c r="E253" s="6" t="e">
        <f t="shared" si="24"/>
        <v>#REF!</v>
      </c>
      <c r="F253" s="6">
        <f t="shared" si="24"/>
        <v>152.62945310606673</v>
      </c>
      <c r="G253" s="24">
        <f t="shared" si="25"/>
        <v>4.4657534246575343</v>
      </c>
      <c r="H253" s="24">
        <f t="shared" si="25"/>
        <v>3.3243243243243241</v>
      </c>
    </row>
    <row r="254" spans="1:8" x14ac:dyDescent="0.3">
      <c r="A254" s="21">
        <v>44044</v>
      </c>
      <c r="C254">
        <v>239.52853892261734</v>
      </c>
      <c r="D254" s="24">
        <v>188.79857256145917</v>
      </c>
      <c r="E254" s="6" t="e">
        <f t="shared" si="24"/>
        <v>#REF!</v>
      </c>
      <c r="F254" s="6">
        <f t="shared" si="24"/>
        <v>153.85733904192585</v>
      </c>
      <c r="G254" s="29">
        <f t="shared" si="25"/>
        <v>4.4657534246575343</v>
      </c>
      <c r="H254" s="29">
        <f t="shared" si="25"/>
        <v>3.3243243243243241</v>
      </c>
    </row>
    <row r="255" spans="1:8" x14ac:dyDescent="0.3">
      <c r="A255" s="21">
        <v>44075</v>
      </c>
      <c r="C255">
        <v>243.03045145088578</v>
      </c>
      <c r="D255" s="24">
        <v>190.70182394924663</v>
      </c>
      <c r="E255" s="6" t="e">
        <f t="shared" si="24"/>
        <v>#REF!</v>
      </c>
      <c r="F255" s="6">
        <f t="shared" si="24"/>
        <v>155.40835285564262</v>
      </c>
    </row>
    <row r="256" spans="1:8" x14ac:dyDescent="0.3">
      <c r="A256" s="21">
        <v>44105</v>
      </c>
      <c r="C256">
        <v>246.67561407727891</v>
      </c>
      <c r="D256" s="24">
        <v>193.12053925455987</v>
      </c>
      <c r="E256" s="6" t="e">
        <f t="shared" si="24"/>
        <v>#REF!</v>
      </c>
      <c r="F256" s="6">
        <f t="shared" si="24"/>
        <v>157.37943291057434</v>
      </c>
    </row>
    <row r="257" spans="1:8" x14ac:dyDescent="0.3">
      <c r="A257" s="21">
        <v>44136</v>
      </c>
      <c r="C257">
        <v>250.26391342245512</v>
      </c>
      <c r="D257" s="24">
        <v>196.23314829500399</v>
      </c>
      <c r="E257" s="6" t="e">
        <f t="shared" si="24"/>
        <v>#REF!</v>
      </c>
      <c r="F257" s="6">
        <f t="shared" si="24"/>
        <v>159.91598675175703</v>
      </c>
    </row>
    <row r="258" spans="1:8" x14ac:dyDescent="0.3">
      <c r="A258" s="21">
        <v>44166</v>
      </c>
      <c r="C258">
        <v>253.50605370107851</v>
      </c>
      <c r="D258" s="24">
        <v>198.66177636796195</v>
      </c>
      <c r="E258" s="6" t="e">
        <f t="shared" si="24"/>
        <v>#REF!</v>
      </c>
      <c r="F258" s="6">
        <f t="shared" si="24"/>
        <v>161.89514500363521</v>
      </c>
    </row>
    <row r="259" spans="1:8" x14ac:dyDescent="0.3">
      <c r="A259" s="21">
        <v>44197</v>
      </c>
      <c r="B259" s="6">
        <v>2021</v>
      </c>
      <c r="C259">
        <v>256.82758938253926</v>
      </c>
      <c r="D259" s="24">
        <v>200.53528945281522</v>
      </c>
      <c r="E259" s="6" t="e">
        <f t="shared" si="24"/>
        <v>#REF!</v>
      </c>
      <c r="F259" s="6">
        <f t="shared" si="24"/>
        <v>163.42192422651263</v>
      </c>
    </row>
    <row r="260" spans="1:8" x14ac:dyDescent="0.3">
      <c r="A260" s="21">
        <v>44228</v>
      </c>
      <c r="C260">
        <v>260.06760768881236</v>
      </c>
      <c r="D260" s="24">
        <v>201.17961934972243</v>
      </c>
      <c r="E260" s="6" t="e">
        <f t="shared" si="24"/>
        <v>#REF!</v>
      </c>
      <c r="F260" s="6">
        <f t="shared" si="24"/>
        <v>163.94700702803132</v>
      </c>
    </row>
    <row r="261" spans="1:8" x14ac:dyDescent="0.3">
      <c r="A261" s="21">
        <v>44256</v>
      </c>
      <c r="C261">
        <v>264.3143231062466</v>
      </c>
      <c r="D261" s="24">
        <v>204.50039651070583</v>
      </c>
      <c r="E261" s="6" t="e">
        <f t="shared" si="24"/>
        <v>#REF!</v>
      </c>
      <c r="F261" s="6">
        <f t="shared" si="24"/>
        <v>166.6532030050893</v>
      </c>
    </row>
    <row r="262" spans="1:8" x14ac:dyDescent="0.3">
      <c r="A262" s="21">
        <v>44287</v>
      </c>
      <c r="C262">
        <v>268.68763202413334</v>
      </c>
      <c r="D262" s="24">
        <v>207.95995241871532</v>
      </c>
      <c r="E262" s="6" t="e">
        <f t="shared" si="24"/>
        <v>#REF!</v>
      </c>
      <c r="F262" s="6">
        <f t="shared" si="24"/>
        <v>169.47249373939738</v>
      </c>
      <c r="G262" s="24">
        <f>'Expectations data'!E22</f>
        <v>7.467741935483871</v>
      </c>
      <c r="H262" s="24">
        <f>'Expectations data'!J22</f>
        <v>4.0370967741935484</v>
      </c>
    </row>
    <row r="263" spans="1:8" x14ac:dyDescent="0.3">
      <c r="A263" s="21">
        <v>44317</v>
      </c>
      <c r="C263">
        <v>273.35822489888113</v>
      </c>
      <c r="D263" s="24">
        <v>211.16177636796195</v>
      </c>
      <c r="E263" s="6" t="e">
        <f t="shared" si="24"/>
        <v>#REF!</v>
      </c>
      <c r="F263" s="6">
        <f t="shared" si="24"/>
        <v>172.08175135309801</v>
      </c>
      <c r="G263" s="24">
        <f>G262</f>
        <v>7.467741935483871</v>
      </c>
      <c r="H263" s="24">
        <f>H262</f>
        <v>4.0370967741935484</v>
      </c>
    </row>
    <row r="264" spans="1:8" x14ac:dyDescent="0.3">
      <c r="A264" s="21">
        <v>44348</v>
      </c>
      <c r="C264">
        <v>277.86821001631944</v>
      </c>
      <c r="D264" s="24">
        <v>213.88778747026174</v>
      </c>
      <c r="E264" s="6" t="e">
        <f t="shared" si="24"/>
        <v>#REF!</v>
      </c>
      <c r="F264" s="6">
        <f t="shared" si="24"/>
        <v>174.30325551336944</v>
      </c>
      <c r="G264" s="24">
        <f t="shared" ref="G264:H266" si="26">G263</f>
        <v>7.467741935483871</v>
      </c>
      <c r="H264" s="24">
        <f t="shared" si="26"/>
        <v>4.0370967741935484</v>
      </c>
    </row>
    <row r="265" spans="1:8" x14ac:dyDescent="0.3">
      <c r="A265" s="21">
        <v>44378</v>
      </c>
      <c r="C265">
        <v>281.49255250351899</v>
      </c>
      <c r="D265" s="24">
        <v>215.54321966693101</v>
      </c>
      <c r="E265" s="6" t="e">
        <f t="shared" si="24"/>
        <v>#REF!</v>
      </c>
      <c r="F265" s="6">
        <f t="shared" si="24"/>
        <v>175.65231440342515</v>
      </c>
      <c r="G265" s="24">
        <f t="shared" si="26"/>
        <v>7.467741935483871</v>
      </c>
      <c r="H265" s="24">
        <f t="shared" si="26"/>
        <v>4.0370967741935484</v>
      </c>
    </row>
    <row r="266" spans="1:8" x14ac:dyDescent="0.3">
      <c r="A266" s="21">
        <v>44409</v>
      </c>
      <c r="C266">
        <v>284.18343896479291</v>
      </c>
      <c r="D266" s="24">
        <v>217.48612212529741</v>
      </c>
      <c r="E266" s="6" t="e">
        <f t="shared" si="24"/>
        <v>#REF!</v>
      </c>
      <c r="F266" s="6">
        <f t="shared" si="24"/>
        <v>177.23564100492771</v>
      </c>
      <c r="G266" s="29">
        <f t="shared" si="26"/>
        <v>7.467741935483871</v>
      </c>
      <c r="H266" s="29">
        <f t="shared" si="26"/>
        <v>4.0370967741935484</v>
      </c>
    </row>
    <row r="267" spans="1:8" x14ac:dyDescent="0.3">
      <c r="A267" s="21">
        <v>44440</v>
      </c>
      <c r="C267">
        <v>286.47897872117932</v>
      </c>
      <c r="D267" s="24">
        <v>218.21966693100711</v>
      </c>
      <c r="E267" s="6" t="e">
        <f t="shared" si="24"/>
        <v>#REF!</v>
      </c>
      <c r="F267" s="6">
        <f t="shared" si="24"/>
        <v>177.83342757896435</v>
      </c>
    </row>
    <row r="268" spans="1:8" x14ac:dyDescent="0.3">
      <c r="A268" s="21">
        <v>44470</v>
      </c>
      <c r="C268">
        <v>288.74397632556366</v>
      </c>
      <c r="D268" s="24">
        <v>219.6966693100714</v>
      </c>
      <c r="E268" s="6" t="e">
        <f t="shared" si="24"/>
        <v>#REF!</v>
      </c>
      <c r="F268" s="6">
        <f t="shared" si="24"/>
        <v>179.03707892398418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69"/>
  <sheetViews>
    <sheetView topLeftCell="A195" zoomScale="55" zoomScaleNormal="55" workbookViewId="0">
      <selection activeCell="G263" sqref="G263"/>
    </sheetView>
  </sheetViews>
  <sheetFormatPr defaultRowHeight="14" x14ac:dyDescent="0.3"/>
  <cols>
    <col min="1" max="1" width="9.75" customWidth="1"/>
    <col min="2" max="2" width="8.25" style="6" customWidth="1"/>
    <col min="3" max="8" width="9.33203125" customWidth="1"/>
    <col min="9" max="9" width="9.58203125" customWidth="1"/>
  </cols>
  <sheetData>
    <row r="1" spans="1:8" x14ac:dyDescent="0.3">
      <c r="A1" s="4" t="s">
        <v>11</v>
      </c>
      <c r="B1" s="7"/>
      <c r="C1" t="s">
        <v>89</v>
      </c>
      <c r="D1" t="s">
        <v>9</v>
      </c>
    </row>
    <row r="2" spans="1:8" x14ac:dyDescent="0.3">
      <c r="A2" s="4" t="s">
        <v>5</v>
      </c>
      <c r="B2" s="7"/>
      <c r="C2" t="s">
        <v>90</v>
      </c>
      <c r="D2" t="s">
        <v>1</v>
      </c>
    </row>
    <row r="3" spans="1:8" x14ac:dyDescent="0.3">
      <c r="A3" s="4" t="s">
        <v>6</v>
      </c>
      <c r="B3" s="7"/>
      <c r="C3" t="s">
        <v>7</v>
      </c>
      <c r="D3" t="s">
        <v>10</v>
      </c>
    </row>
    <row r="4" spans="1:8" x14ac:dyDescent="0.3">
      <c r="A4" s="4"/>
      <c r="B4" s="7"/>
      <c r="C4" t="s">
        <v>3</v>
      </c>
      <c r="D4" s="14" t="s">
        <v>3</v>
      </c>
      <c r="E4" t="s">
        <v>12</v>
      </c>
      <c r="F4" s="14" t="s">
        <v>12</v>
      </c>
      <c r="G4" t="s">
        <v>77</v>
      </c>
      <c r="H4" t="s">
        <v>77</v>
      </c>
    </row>
    <row r="5" spans="1:8" x14ac:dyDescent="0.3">
      <c r="A5" s="4"/>
      <c r="B5" s="7"/>
    </row>
    <row r="6" spans="1:8" x14ac:dyDescent="0.3">
      <c r="A6" s="4"/>
      <c r="B6" s="7"/>
      <c r="C6" s="1" t="s">
        <v>93</v>
      </c>
      <c r="D6" s="14" t="s">
        <v>76</v>
      </c>
      <c r="E6" s="1" t="s">
        <v>93</v>
      </c>
      <c r="F6" s="14" t="s">
        <v>76</v>
      </c>
      <c r="G6" t="s">
        <v>84</v>
      </c>
      <c r="H6" t="s">
        <v>85</v>
      </c>
    </row>
    <row r="7" spans="1:8" x14ac:dyDescent="0.3">
      <c r="A7" s="21">
        <v>36526</v>
      </c>
      <c r="B7" s="7">
        <v>2000</v>
      </c>
      <c r="C7" s="3">
        <v>100</v>
      </c>
      <c r="D7" s="3">
        <v>100</v>
      </c>
      <c r="E7" s="2"/>
      <c r="F7" s="15"/>
    </row>
    <row r="8" spans="1:8" x14ac:dyDescent="0.3">
      <c r="A8" s="21">
        <v>36557</v>
      </c>
      <c r="B8" s="7"/>
      <c r="C8" s="3">
        <v>101.13937458892055</v>
      </c>
      <c r="D8" s="3">
        <v>101.00186570652842</v>
      </c>
      <c r="E8" s="2"/>
      <c r="F8" s="15"/>
    </row>
    <row r="9" spans="1:8" x14ac:dyDescent="0.3">
      <c r="A9" s="21">
        <v>36586</v>
      </c>
      <c r="B9" s="7"/>
      <c r="C9" s="3">
        <v>102.39122553479089</v>
      </c>
      <c r="D9" s="3">
        <v>102.17110144773352</v>
      </c>
      <c r="E9" s="2"/>
      <c r="F9" s="15"/>
    </row>
    <row r="10" spans="1:8" x14ac:dyDescent="0.3">
      <c r="A10" s="21">
        <v>36617</v>
      </c>
      <c r="B10" s="7"/>
      <c r="C10" s="3">
        <v>103.75753520090218</v>
      </c>
      <c r="D10" s="3">
        <v>103.09626077805365</v>
      </c>
      <c r="E10" s="2"/>
      <c r="F10" s="15"/>
    </row>
    <row r="11" spans="1:8" x14ac:dyDescent="0.3">
      <c r="A11" s="21">
        <v>36647</v>
      </c>
      <c r="B11" s="7"/>
      <c r="C11" s="3">
        <v>105.22771398400303</v>
      </c>
      <c r="D11" s="3">
        <v>103.85374836269709</v>
      </c>
      <c r="E11" s="2"/>
      <c r="F11" s="15"/>
    </row>
    <row r="12" spans="1:8" x14ac:dyDescent="0.3">
      <c r="A12" s="21">
        <v>36678</v>
      </c>
      <c r="B12" s="7"/>
      <c r="C12" s="3">
        <v>106.54148657167724</v>
      </c>
      <c r="D12" s="3">
        <v>104.61461157048073</v>
      </c>
      <c r="E12" s="2"/>
      <c r="F12" s="15"/>
    </row>
    <row r="13" spans="1:8" x14ac:dyDescent="0.3">
      <c r="A13" s="21">
        <v>36708</v>
      </c>
      <c r="B13" s="7"/>
      <c r="C13" s="3">
        <v>107.37051790031651</v>
      </c>
      <c r="D13" s="3">
        <v>105.23944837226227</v>
      </c>
      <c r="E13" s="2"/>
      <c r="F13" s="15"/>
    </row>
    <row r="14" spans="1:8" x14ac:dyDescent="0.3">
      <c r="A14" s="21">
        <v>36739</v>
      </c>
      <c r="B14" s="7"/>
      <c r="C14" s="3">
        <v>108.26072358237428</v>
      </c>
      <c r="D14" s="3">
        <v>105.87484148918016</v>
      </c>
      <c r="E14" s="2"/>
      <c r="F14" s="15"/>
    </row>
    <row r="15" spans="1:8" x14ac:dyDescent="0.3">
      <c r="A15" s="21">
        <v>36770</v>
      </c>
      <c r="B15" s="7"/>
      <c r="C15" s="3">
        <v>109.21309688459789</v>
      </c>
      <c r="D15" s="3">
        <v>106.78560401236771</v>
      </c>
      <c r="E15" s="2"/>
      <c r="F15" s="15"/>
    </row>
    <row r="16" spans="1:8" x14ac:dyDescent="0.3">
      <c r="A16" s="21">
        <v>36800</v>
      </c>
      <c r="B16" s="7"/>
      <c r="C16" s="3">
        <v>110.34918079602578</v>
      </c>
      <c r="D16" s="3">
        <v>107.69806425325201</v>
      </c>
      <c r="E16" s="2"/>
      <c r="F16" s="15"/>
    </row>
    <row r="17" spans="1:6" x14ac:dyDescent="0.3">
      <c r="A17" s="21">
        <v>36831</v>
      </c>
      <c r="B17" s="7"/>
      <c r="C17" s="3">
        <v>111.66987314955131</v>
      </c>
      <c r="D17" s="3">
        <v>108.86133046810882</v>
      </c>
      <c r="E17" s="2"/>
      <c r="F17" s="15"/>
    </row>
    <row r="18" spans="1:6" x14ac:dyDescent="0.3">
      <c r="A18" s="21">
        <v>36861</v>
      </c>
      <c r="B18" s="7"/>
      <c r="C18" s="3">
        <v>113.08848747232818</v>
      </c>
      <c r="D18" s="3">
        <v>109.58594470195402</v>
      </c>
      <c r="E18" s="2"/>
      <c r="F18" s="15"/>
    </row>
    <row r="19" spans="1:6" x14ac:dyDescent="0.3">
      <c r="A19" s="21">
        <v>36892</v>
      </c>
      <c r="B19" s="7">
        <f>B7+1</f>
        <v>2001</v>
      </c>
      <c r="C19" s="3">
        <v>114.57634031335569</v>
      </c>
      <c r="D19" s="3">
        <v>110.88798904054194</v>
      </c>
      <c r="E19" s="2"/>
      <c r="F19" s="15"/>
    </row>
    <row r="20" spans="1:6" x14ac:dyDescent="0.3">
      <c r="A20" s="21">
        <v>36923</v>
      </c>
      <c r="B20" s="7"/>
      <c r="C20" s="3">
        <v>115.82802928651085</v>
      </c>
      <c r="D20" s="3">
        <v>111.75051747343323</v>
      </c>
      <c r="E20" s="2"/>
      <c r="F20" s="15"/>
    </row>
    <row r="21" spans="1:6" x14ac:dyDescent="0.3">
      <c r="A21" s="21">
        <v>36951</v>
      </c>
      <c r="B21" s="7"/>
      <c r="C21" s="3">
        <v>116.85394828770987</v>
      </c>
      <c r="D21" s="3">
        <v>113.0130954837112</v>
      </c>
      <c r="E21" s="2"/>
      <c r="F21" s="15"/>
    </row>
    <row r="22" spans="1:6" x14ac:dyDescent="0.3">
      <c r="A22" s="21">
        <v>36982</v>
      </c>
      <c r="B22" s="7"/>
      <c r="C22" s="3">
        <v>117.62366232478765</v>
      </c>
      <c r="D22" s="3">
        <v>113.46671694758376</v>
      </c>
      <c r="E22" s="2"/>
      <c r="F22" s="15"/>
    </row>
    <row r="23" spans="1:6" x14ac:dyDescent="0.3">
      <c r="A23" s="21">
        <v>37012</v>
      </c>
      <c r="B23" s="7"/>
      <c r="C23" s="3">
        <v>118.07287424014193</v>
      </c>
      <c r="D23" s="3">
        <v>114.08097572668223</v>
      </c>
      <c r="E23" s="2"/>
      <c r="F23" s="15"/>
    </row>
    <row r="24" spans="1:6" x14ac:dyDescent="0.3">
      <c r="A24" s="21">
        <v>37043</v>
      </c>
      <c r="B24" s="7"/>
      <c r="C24" s="3">
        <v>118.61816872746201</v>
      </c>
      <c r="D24" s="3">
        <v>114.55332706902243</v>
      </c>
      <c r="E24" s="2"/>
      <c r="F24" s="15"/>
    </row>
    <row r="25" spans="1:6" x14ac:dyDescent="0.3">
      <c r="A25" s="21">
        <v>37073</v>
      </c>
      <c r="B25" s="7"/>
      <c r="C25" s="3">
        <v>119.21379442129762</v>
      </c>
      <c r="D25" s="3">
        <v>115.18780544043727</v>
      </c>
      <c r="E25" s="2"/>
      <c r="F25" s="15"/>
    </row>
    <row r="26" spans="1:6" x14ac:dyDescent="0.3">
      <c r="A26" s="21">
        <v>37104</v>
      </c>
      <c r="B26" s="7"/>
      <c r="C26" s="3">
        <v>120.05948989236586</v>
      </c>
      <c r="D26" s="3">
        <v>116.16066013102304</v>
      </c>
      <c r="E26" s="2"/>
      <c r="F26" s="15"/>
    </row>
    <row r="27" spans="1:6" x14ac:dyDescent="0.3">
      <c r="A27" s="21">
        <v>37135</v>
      </c>
      <c r="B27" s="7"/>
      <c r="C27" s="3">
        <v>121.04996062705102</v>
      </c>
      <c r="D27" s="3">
        <v>117.13221166725607</v>
      </c>
      <c r="E27" s="2"/>
      <c r="F27" s="15"/>
    </row>
    <row r="28" spans="1:6" x14ac:dyDescent="0.3">
      <c r="A28" s="21">
        <v>37165</v>
      </c>
      <c r="B28" s="7"/>
      <c r="C28" s="3">
        <v>121.90111479488918</v>
      </c>
      <c r="D28" s="3">
        <v>118.09782395470477</v>
      </c>
      <c r="E28" s="2"/>
      <c r="F28" s="15"/>
    </row>
    <row r="29" spans="1:6" x14ac:dyDescent="0.3">
      <c r="A29" s="21">
        <v>37196</v>
      </c>
      <c r="B29" s="7"/>
      <c r="C29" s="3">
        <v>122.70801062397156</v>
      </c>
      <c r="D29" s="3">
        <v>119.07529044718308</v>
      </c>
      <c r="E29" s="2"/>
      <c r="F29" s="15"/>
    </row>
    <row r="30" spans="1:6" x14ac:dyDescent="0.3">
      <c r="A30" s="21">
        <v>37226</v>
      </c>
      <c r="B30" s="7"/>
      <c r="C30" s="3">
        <v>123.10193567641845</v>
      </c>
      <c r="D30" s="3">
        <v>120.05163618973522</v>
      </c>
      <c r="E30" s="2"/>
      <c r="F30" s="15"/>
    </row>
    <row r="31" spans="1:6" x14ac:dyDescent="0.3">
      <c r="A31" s="21">
        <v>37257</v>
      </c>
      <c r="B31" s="7">
        <f>B19+1</f>
        <v>2002</v>
      </c>
      <c r="C31" s="3">
        <v>123.90380419582966</v>
      </c>
      <c r="D31" s="3">
        <v>121.45406137737554</v>
      </c>
      <c r="E31" s="2"/>
      <c r="F31" s="15"/>
    </row>
    <row r="32" spans="1:6" x14ac:dyDescent="0.3">
      <c r="A32" s="21">
        <v>37288</v>
      </c>
      <c r="B32" s="7"/>
      <c r="C32" s="3">
        <v>124.82822125686408</v>
      </c>
      <c r="D32" s="3">
        <v>122.72397980589962</v>
      </c>
      <c r="E32" s="2"/>
      <c r="F32" s="15"/>
    </row>
    <row r="33" spans="1:8" x14ac:dyDescent="0.3">
      <c r="A33" s="21">
        <v>37316</v>
      </c>
      <c r="B33" s="7"/>
      <c r="C33" s="3">
        <v>126.0954180808553</v>
      </c>
      <c r="D33" s="3">
        <v>124.17556399866324</v>
      </c>
      <c r="E33" s="2"/>
      <c r="F33" s="15"/>
    </row>
    <row r="34" spans="1:8" x14ac:dyDescent="0.3">
      <c r="A34" s="21">
        <v>37347</v>
      </c>
      <c r="B34" s="7"/>
      <c r="C34" s="3">
        <v>127.58876788507413</v>
      </c>
      <c r="D34" s="3">
        <v>125.55714525245129</v>
      </c>
      <c r="E34" s="2"/>
      <c r="F34" s="15"/>
    </row>
    <row r="35" spans="1:8" x14ac:dyDescent="0.3">
      <c r="A35" s="21">
        <v>37377</v>
      </c>
      <c r="B35" s="7"/>
      <c r="C35" s="3">
        <v>129.37562250929071</v>
      </c>
      <c r="D35" s="3">
        <v>127.37844764069092</v>
      </c>
      <c r="E35" s="2"/>
      <c r="F35" s="15"/>
    </row>
    <row r="36" spans="1:8" x14ac:dyDescent="0.3">
      <c r="A36" s="21">
        <v>37408</v>
      </c>
      <c r="B36" s="7"/>
      <c r="C36" s="3">
        <v>131.23856917925943</v>
      </c>
      <c r="D36" s="3">
        <v>129.43753417930805</v>
      </c>
      <c r="E36" s="2"/>
      <c r="F36" s="15"/>
    </row>
    <row r="37" spans="1:8" x14ac:dyDescent="0.3">
      <c r="A37" s="21">
        <v>37438</v>
      </c>
      <c r="B37" s="7"/>
      <c r="C37" s="3">
        <v>133.10581290996447</v>
      </c>
      <c r="D37" s="3">
        <v>131.50265039466103</v>
      </c>
      <c r="E37" s="2"/>
      <c r="F37" s="15"/>
    </row>
    <row r="38" spans="1:8" x14ac:dyDescent="0.3">
      <c r="A38" s="21">
        <v>37469</v>
      </c>
      <c r="B38" s="7"/>
      <c r="C38" s="3">
        <v>134.94880105881072</v>
      </c>
      <c r="D38" s="3">
        <v>133.70642703176293</v>
      </c>
      <c r="E38" s="2"/>
      <c r="F38" s="15"/>
    </row>
    <row r="39" spans="1:8" x14ac:dyDescent="0.3">
      <c r="A39" s="21">
        <v>37500</v>
      </c>
      <c r="B39" s="7"/>
      <c r="C39" s="3">
        <v>136.58900383770231</v>
      </c>
      <c r="D39" s="3">
        <v>135.83598002876124</v>
      </c>
      <c r="E39" s="2"/>
      <c r="F39" s="15"/>
    </row>
    <row r="40" spans="1:8" x14ac:dyDescent="0.3">
      <c r="A40" s="21">
        <v>37530</v>
      </c>
      <c r="B40" s="7"/>
      <c r="C40" s="3">
        <v>138.3370765944243</v>
      </c>
      <c r="D40" s="3">
        <v>138.29697042959478</v>
      </c>
      <c r="E40" s="2"/>
      <c r="F40" s="15"/>
    </row>
    <row r="41" spans="1:8" x14ac:dyDescent="0.3">
      <c r="A41" s="21">
        <v>37561</v>
      </c>
      <c r="B41" s="7"/>
      <c r="C41" s="3">
        <v>139.9638728831703</v>
      </c>
      <c r="D41" s="3">
        <v>140.37680184894117</v>
      </c>
      <c r="E41" s="2"/>
      <c r="F41" s="15"/>
    </row>
    <row r="42" spans="1:8" x14ac:dyDescent="0.3">
      <c r="A42" s="21">
        <v>37591</v>
      </c>
      <c r="B42" s="7"/>
      <c r="C42" s="3">
        <v>141.51063795995569</v>
      </c>
      <c r="D42" s="3">
        <v>142.5124551530572</v>
      </c>
      <c r="E42" s="2"/>
      <c r="F42" s="15"/>
    </row>
    <row r="43" spans="1:8" x14ac:dyDescent="0.3">
      <c r="A43" s="21">
        <v>37622</v>
      </c>
      <c r="B43" s="7">
        <f>B31+1</f>
        <v>2003</v>
      </c>
      <c r="C43" s="3">
        <v>142.79781894490696</v>
      </c>
      <c r="D43" s="3">
        <v>144.26472973558015</v>
      </c>
      <c r="E43" s="6">
        <f t="shared" ref="E43" si="0">(C43/C$43)*100</f>
        <v>100</v>
      </c>
      <c r="F43" s="16">
        <f t="shared" ref="F43" si="1">(D43/D$43)*100</f>
        <v>100</v>
      </c>
      <c r="G43" s="30"/>
    </row>
    <row r="44" spans="1:8" x14ac:dyDescent="0.3">
      <c r="A44" s="21">
        <v>37653</v>
      </c>
      <c r="B44" s="7"/>
      <c r="C44" s="3">
        <v>143.96777717179862</v>
      </c>
      <c r="D44" s="3">
        <v>145.80519924022107</v>
      </c>
      <c r="E44" s="6">
        <f t="shared" ref="E44:E107" si="2">(C44/C$43)*100</f>
        <v>100.81931099195782</v>
      </c>
      <c r="F44" s="16">
        <f t="shared" ref="F44:F107" si="3">(D44/D$43)*100</f>
        <v>101.06780743114719</v>
      </c>
      <c r="G44" s="30"/>
    </row>
    <row r="45" spans="1:8" x14ac:dyDescent="0.3">
      <c r="A45" s="21">
        <v>37681</v>
      </c>
      <c r="B45" s="7"/>
      <c r="C45" s="3">
        <v>145.0553378377239</v>
      </c>
      <c r="D45" s="3">
        <v>147.36212695679788</v>
      </c>
      <c r="E45" s="6">
        <f t="shared" si="2"/>
        <v>101.5809197293748</v>
      </c>
      <c r="F45" s="16">
        <f t="shared" si="3"/>
        <v>102.14702320303437</v>
      </c>
      <c r="G45" s="24"/>
      <c r="H45" s="24"/>
    </row>
    <row r="46" spans="1:8" x14ac:dyDescent="0.3">
      <c r="A46" s="21">
        <v>37712</v>
      </c>
      <c r="B46" s="7"/>
      <c r="C46" s="3">
        <v>146.05115549972263</v>
      </c>
      <c r="D46" s="3">
        <v>148.94958152990972</v>
      </c>
      <c r="E46" s="6">
        <f t="shared" si="2"/>
        <v>102.27828168444984</v>
      </c>
      <c r="F46" s="16">
        <f t="shared" si="3"/>
        <v>103.24739927972439</v>
      </c>
      <c r="G46" s="24">
        <f>'Expectations data'!F4</f>
        <v>9.007633587786259</v>
      </c>
      <c r="H46" s="24">
        <f>'Expectations data'!K4</f>
        <v>10.44047619047619</v>
      </c>
    </row>
    <row r="47" spans="1:8" x14ac:dyDescent="0.3">
      <c r="A47" s="21">
        <v>37742</v>
      </c>
      <c r="B47" s="7"/>
      <c r="C47" s="3">
        <v>147.09606309587687</v>
      </c>
      <c r="D47" s="3">
        <v>150.73390670617047</v>
      </c>
      <c r="E47" s="6">
        <f t="shared" si="2"/>
        <v>103.01002086917603</v>
      </c>
      <c r="F47" s="16">
        <f t="shared" si="3"/>
        <v>104.48424017599281</v>
      </c>
      <c r="G47" s="29">
        <f>G46</f>
        <v>9.007633587786259</v>
      </c>
      <c r="H47" s="29">
        <f>H46</f>
        <v>10.44047619047619</v>
      </c>
    </row>
    <row r="48" spans="1:8" x14ac:dyDescent="0.3">
      <c r="A48" s="21">
        <v>37773</v>
      </c>
      <c r="B48" s="7"/>
      <c r="C48" s="3">
        <v>148.02878905728315</v>
      </c>
      <c r="D48" s="3">
        <v>152.49038846485632</v>
      </c>
      <c r="E48" s="6">
        <f t="shared" si="2"/>
        <v>103.66320028626932</v>
      </c>
      <c r="F48" s="16">
        <f t="shared" si="3"/>
        <v>105.70178084716397</v>
      </c>
      <c r="G48" s="29">
        <f t="shared" ref="G48:H50" si="4">G47</f>
        <v>9.007633587786259</v>
      </c>
      <c r="H48" s="29">
        <f t="shared" si="4"/>
        <v>10.44047619047619</v>
      </c>
    </row>
    <row r="49" spans="1:8" x14ac:dyDescent="0.3">
      <c r="A49" s="21">
        <v>37803</v>
      </c>
      <c r="B49" s="7"/>
      <c r="C49" s="3">
        <v>149.5321361432141</v>
      </c>
      <c r="D49" s="3">
        <v>155.4135038153496</v>
      </c>
      <c r="E49" s="6">
        <f t="shared" si="2"/>
        <v>104.71598043167964</v>
      </c>
      <c r="F49" s="16">
        <f t="shared" si="3"/>
        <v>107.72799706498174</v>
      </c>
      <c r="G49" s="29">
        <f t="shared" si="4"/>
        <v>9.007633587786259</v>
      </c>
      <c r="H49" s="29">
        <f t="shared" si="4"/>
        <v>10.44047619047619</v>
      </c>
    </row>
    <row r="50" spans="1:8" x14ac:dyDescent="0.3">
      <c r="A50" s="21">
        <v>37834</v>
      </c>
      <c r="B50" s="7"/>
      <c r="C50" s="3">
        <v>151.30758449982281</v>
      </c>
      <c r="D50" s="3">
        <v>158.47051120670943</v>
      </c>
      <c r="E50" s="6">
        <f t="shared" si="2"/>
        <v>105.95931059577248</v>
      </c>
      <c r="F50" s="16">
        <f t="shared" si="3"/>
        <v>109.84702324481303</v>
      </c>
      <c r="G50" s="29">
        <f t="shared" si="4"/>
        <v>9.007633587786259</v>
      </c>
      <c r="H50" s="29">
        <f t="shared" si="4"/>
        <v>10.44047619047619</v>
      </c>
    </row>
    <row r="51" spans="1:8" x14ac:dyDescent="0.3">
      <c r="A51" s="21">
        <v>37865</v>
      </c>
      <c r="B51" s="7"/>
      <c r="C51" s="3">
        <v>153.51407979610093</v>
      </c>
      <c r="D51" s="3">
        <v>161.91854359625472</v>
      </c>
      <c r="E51" s="6">
        <f t="shared" si="2"/>
        <v>107.50449896950347</v>
      </c>
      <c r="F51" s="16">
        <f t="shared" si="3"/>
        <v>112.23709626949837</v>
      </c>
    </row>
    <row r="52" spans="1:8" x14ac:dyDescent="0.3">
      <c r="A52" s="21">
        <v>37895</v>
      </c>
      <c r="B52" s="7"/>
      <c r="C52" s="3">
        <v>155.65435343905813</v>
      </c>
      <c r="D52" s="3">
        <v>165.35133214546883</v>
      </c>
      <c r="E52" s="6">
        <f t="shared" si="2"/>
        <v>109.00331292812768</v>
      </c>
      <c r="F52" s="16">
        <f t="shared" si="3"/>
        <v>114.61660271955445</v>
      </c>
    </row>
    <row r="53" spans="1:8" x14ac:dyDescent="0.3">
      <c r="A53" s="21">
        <v>37926</v>
      </c>
      <c r="B53" s="7"/>
      <c r="C53" s="3">
        <v>157.99236441243406</v>
      </c>
      <c r="D53" s="3">
        <v>169.01415056689342</v>
      </c>
      <c r="E53" s="6">
        <f t="shared" si="2"/>
        <v>110.64060052162934</v>
      </c>
      <c r="F53" s="16">
        <f t="shared" si="3"/>
        <v>117.15555900369824</v>
      </c>
    </row>
    <row r="54" spans="1:8" x14ac:dyDescent="0.3">
      <c r="A54" s="21">
        <v>37956</v>
      </c>
      <c r="B54" s="7"/>
      <c r="C54" s="3">
        <v>160.44627965833641</v>
      </c>
      <c r="D54" s="3">
        <v>173.00057719458511</v>
      </c>
      <c r="E54" s="6">
        <f t="shared" si="2"/>
        <v>112.35905481178141</v>
      </c>
      <c r="F54" s="16">
        <f t="shared" si="3"/>
        <v>119.91883082696255</v>
      </c>
    </row>
    <row r="55" spans="1:8" x14ac:dyDescent="0.3">
      <c r="A55" s="21">
        <v>37987</v>
      </c>
      <c r="B55" s="7">
        <f>B43+1</f>
        <v>2004</v>
      </c>
      <c r="C55" s="3">
        <v>162.79368566176663</v>
      </c>
      <c r="D55" s="3">
        <v>176.94903613213515</v>
      </c>
      <c r="E55" s="6">
        <f t="shared" si="2"/>
        <v>114.00292165847037</v>
      </c>
      <c r="F55" s="16">
        <f t="shared" si="3"/>
        <v>122.6557845819012</v>
      </c>
    </row>
    <row r="56" spans="1:8" x14ac:dyDescent="0.3">
      <c r="A56" s="21">
        <v>38018</v>
      </c>
      <c r="B56" s="7"/>
      <c r="C56" s="3">
        <v>165.18742700539821</v>
      </c>
      <c r="D56" s="3">
        <v>181.04796383117696</v>
      </c>
      <c r="E56" s="6">
        <f t="shared" si="2"/>
        <v>115.67923671798475</v>
      </c>
      <c r="F56" s="16">
        <f t="shared" si="3"/>
        <v>125.49703878627578</v>
      </c>
    </row>
    <row r="57" spans="1:8" x14ac:dyDescent="0.3">
      <c r="A57" s="21">
        <v>38047</v>
      </c>
      <c r="B57" s="7"/>
      <c r="C57" s="3">
        <v>168.2261622022491</v>
      </c>
      <c r="D57" s="3">
        <v>186.85975518961538</v>
      </c>
      <c r="E57" s="6">
        <f t="shared" si="2"/>
        <v>117.80723504408192</v>
      </c>
      <c r="F57" s="16">
        <f t="shared" si="3"/>
        <v>129.52559889870986</v>
      </c>
    </row>
    <row r="58" spans="1:8" x14ac:dyDescent="0.3">
      <c r="A58" s="21">
        <v>38078</v>
      </c>
      <c r="B58" s="7"/>
      <c r="C58" s="3">
        <v>171.20710738206299</v>
      </c>
      <c r="D58" s="3">
        <v>192.51504756190727</v>
      </c>
      <c r="E58" s="6">
        <f t="shared" si="2"/>
        <v>119.89476355245779</v>
      </c>
      <c r="F58" s="16">
        <f t="shared" si="3"/>
        <v>133.44567859016138</v>
      </c>
      <c r="G58" s="24">
        <f>'Expectations data'!F5</f>
        <v>12.385542168674698</v>
      </c>
      <c r="H58" s="24">
        <f>'Expectations data'!K5</f>
        <v>13.250684931506848</v>
      </c>
    </row>
    <row r="59" spans="1:8" x14ac:dyDescent="0.3">
      <c r="A59" s="21">
        <v>38108</v>
      </c>
      <c r="B59" s="7"/>
      <c r="C59" s="3">
        <v>174.24351764888439</v>
      </c>
      <c r="D59" s="3">
        <v>197.6990712652549</v>
      </c>
      <c r="E59" s="6">
        <f t="shared" si="2"/>
        <v>122.02113375142622</v>
      </c>
      <c r="F59" s="16">
        <f t="shared" si="3"/>
        <v>137.03908892188232</v>
      </c>
      <c r="G59" s="24">
        <f>G58</f>
        <v>12.385542168674698</v>
      </c>
      <c r="H59" s="24">
        <f>H58</f>
        <v>13.250684931506848</v>
      </c>
    </row>
    <row r="60" spans="1:8" x14ac:dyDescent="0.3">
      <c r="A60" s="21">
        <v>38139</v>
      </c>
      <c r="B60" s="7"/>
      <c r="C60" s="3">
        <v>177.51945248529748</v>
      </c>
      <c r="D60" s="3">
        <v>203.18342337471796</v>
      </c>
      <c r="E60" s="6">
        <f t="shared" si="2"/>
        <v>124.31524080475383</v>
      </c>
      <c r="F60" s="16">
        <f t="shared" si="3"/>
        <v>140.84067793086271</v>
      </c>
      <c r="G60" s="24">
        <f t="shared" ref="G60:H62" si="5">G59</f>
        <v>12.385542168674698</v>
      </c>
      <c r="H60" s="24">
        <f t="shared" si="5"/>
        <v>13.250684931506848</v>
      </c>
    </row>
    <row r="61" spans="1:8" x14ac:dyDescent="0.3">
      <c r="A61" s="21">
        <v>38169</v>
      </c>
      <c r="B61" s="7"/>
      <c r="C61" s="3">
        <v>180.18541631968742</v>
      </c>
      <c r="D61" s="3">
        <v>207.16098755412631</v>
      </c>
      <c r="E61" s="6">
        <f t="shared" si="2"/>
        <v>126.18219077225893</v>
      </c>
      <c r="F61" s="16">
        <f t="shared" si="3"/>
        <v>143.59780656978836</v>
      </c>
      <c r="G61" s="24">
        <f t="shared" si="5"/>
        <v>12.385542168674698</v>
      </c>
      <c r="H61" s="24">
        <f t="shared" si="5"/>
        <v>13.250684931506848</v>
      </c>
    </row>
    <row r="62" spans="1:8" x14ac:dyDescent="0.3">
      <c r="A62" s="21">
        <v>38200</v>
      </c>
      <c r="B62" s="7"/>
      <c r="C62" s="3">
        <v>182.17465482853817</v>
      </c>
      <c r="D62" s="3">
        <v>208.99399464023739</v>
      </c>
      <c r="E62" s="6">
        <f t="shared" si="2"/>
        <v>127.57523621479348</v>
      </c>
      <c r="F62" s="16">
        <f t="shared" si="3"/>
        <v>144.86839231134192</v>
      </c>
      <c r="G62" s="29">
        <f t="shared" si="5"/>
        <v>12.385542168674698</v>
      </c>
      <c r="H62" s="29">
        <f t="shared" si="5"/>
        <v>13.250684931506848</v>
      </c>
    </row>
    <row r="63" spans="1:8" x14ac:dyDescent="0.3">
      <c r="A63" s="21">
        <v>38231</v>
      </c>
      <c r="B63" s="7"/>
      <c r="C63" s="3">
        <v>184.1494414786971</v>
      </c>
      <c r="D63" s="3">
        <v>210.54664707664611</v>
      </c>
      <c r="E63" s="6">
        <f t="shared" si="2"/>
        <v>128.95816115352858</v>
      </c>
      <c r="F63" s="16">
        <f t="shared" si="3"/>
        <v>145.94464458676265</v>
      </c>
    </row>
    <row r="64" spans="1:8" x14ac:dyDescent="0.3">
      <c r="A64" s="21">
        <v>38261</v>
      </c>
      <c r="B64" s="7"/>
      <c r="C64" s="3">
        <v>186.06077101110805</v>
      </c>
      <c r="D64" s="3">
        <v>211.68579445300497</v>
      </c>
      <c r="E64" s="6">
        <f t="shared" si="2"/>
        <v>130.29664765600685</v>
      </c>
      <c r="F64" s="16">
        <f t="shared" si="3"/>
        <v>146.7342675101527</v>
      </c>
    </row>
    <row r="65" spans="1:8" x14ac:dyDescent="0.3">
      <c r="A65" s="21">
        <v>38292</v>
      </c>
      <c r="B65" s="7"/>
      <c r="C65" s="3">
        <v>188.0895802506129</v>
      </c>
      <c r="D65" s="3">
        <v>213.81742455926172</v>
      </c>
      <c r="E65" s="6">
        <f t="shared" si="2"/>
        <v>131.71740411748166</v>
      </c>
      <c r="F65" s="16">
        <f t="shared" si="3"/>
        <v>148.21184980636866</v>
      </c>
    </row>
    <row r="66" spans="1:8" x14ac:dyDescent="0.3">
      <c r="A66" s="21">
        <v>38322</v>
      </c>
      <c r="B66" s="7"/>
      <c r="C66" s="3">
        <v>190.34081250172875</v>
      </c>
      <c r="D66" s="3">
        <v>215.90273666088015</v>
      </c>
      <c r="E66" s="6">
        <f t="shared" si="2"/>
        <v>133.29392136946043</v>
      </c>
      <c r="F66" s="16">
        <f t="shared" si="3"/>
        <v>149.65732584575858</v>
      </c>
    </row>
    <row r="67" spans="1:8" x14ac:dyDescent="0.3">
      <c r="A67" s="21">
        <v>38353</v>
      </c>
      <c r="B67" s="7">
        <f>B55+1</f>
        <v>2005</v>
      </c>
      <c r="C67" s="3">
        <v>193.16385471994693</v>
      </c>
      <c r="D67" s="3">
        <v>219.21083267945883</v>
      </c>
      <c r="E67" s="6">
        <f t="shared" si="2"/>
        <v>135.2708718852854</v>
      </c>
      <c r="F67" s="16">
        <f t="shared" si="3"/>
        <v>151.95039915941052</v>
      </c>
    </row>
    <row r="68" spans="1:8" x14ac:dyDescent="0.3">
      <c r="A68" s="21">
        <v>38384</v>
      </c>
      <c r="B68" s="7"/>
      <c r="C68" s="3">
        <v>196.31488739644374</v>
      </c>
      <c r="D68" s="3">
        <v>222.90869708589591</v>
      </c>
      <c r="E68" s="6">
        <f t="shared" si="2"/>
        <v>137.47751110413267</v>
      </c>
      <c r="F68" s="16">
        <f t="shared" si="3"/>
        <v>154.51364827318545</v>
      </c>
    </row>
    <row r="69" spans="1:8" x14ac:dyDescent="0.3">
      <c r="A69" s="21">
        <v>38412</v>
      </c>
      <c r="B69" s="7"/>
      <c r="C69" s="3">
        <v>199.78998672150442</v>
      </c>
      <c r="D69" s="3">
        <v>227.40195245708614</v>
      </c>
      <c r="E69" s="6">
        <f t="shared" si="2"/>
        <v>139.91109121812687</v>
      </c>
      <c r="F69" s="16">
        <f t="shared" si="3"/>
        <v>157.62823863732078</v>
      </c>
    </row>
    <row r="70" spans="1:8" x14ac:dyDescent="0.3">
      <c r="A70" s="21">
        <v>38443</v>
      </c>
      <c r="B70" s="7"/>
      <c r="C70" s="3">
        <v>202.32087861141127</v>
      </c>
      <c r="D70" s="3">
        <v>231.06088179468003</v>
      </c>
      <c r="E70" s="6">
        <f t="shared" si="2"/>
        <v>141.68345154450083</v>
      </c>
      <c r="F70" s="16">
        <f t="shared" si="3"/>
        <v>160.16449912475957</v>
      </c>
      <c r="G70" s="24">
        <f>'Expectations data'!F6</f>
        <v>8.8125</v>
      </c>
      <c r="H70" s="24">
        <f>'Expectations data'!K6</f>
        <v>10.371428571428572</v>
      </c>
    </row>
    <row r="71" spans="1:8" x14ac:dyDescent="0.3">
      <c r="A71" s="21">
        <v>38473</v>
      </c>
      <c r="B71" s="7"/>
      <c r="C71" s="3">
        <v>204.55973359651756</v>
      </c>
      <c r="D71" s="3">
        <v>234.68539476651191</v>
      </c>
      <c r="E71" s="6">
        <f t="shared" si="2"/>
        <v>143.25130111086574</v>
      </c>
      <c r="F71" s="16">
        <f t="shared" si="3"/>
        <v>162.67690321581853</v>
      </c>
      <c r="G71" s="24">
        <f>G70</f>
        <v>8.8125</v>
      </c>
      <c r="H71" s="24">
        <f>H70</f>
        <v>10.371428571428572</v>
      </c>
    </row>
    <row r="72" spans="1:8" x14ac:dyDescent="0.3">
      <c r="A72" s="21">
        <v>38504</v>
      </c>
      <c r="B72" s="7"/>
      <c r="C72" s="3">
        <v>206.68395850211391</v>
      </c>
      <c r="D72" s="3">
        <v>238.12778976023492</v>
      </c>
      <c r="E72" s="6">
        <f t="shared" si="2"/>
        <v>144.73887628623723</v>
      </c>
      <c r="F72" s="16">
        <f t="shared" si="3"/>
        <v>165.06306856616612</v>
      </c>
      <c r="G72" s="24">
        <f t="shared" ref="G72:H74" si="6">G71</f>
        <v>8.8125</v>
      </c>
      <c r="H72" s="24">
        <f t="shared" si="6"/>
        <v>10.371428571428572</v>
      </c>
    </row>
    <row r="73" spans="1:8" x14ac:dyDescent="0.3">
      <c r="A73" s="21">
        <v>38534</v>
      </c>
      <c r="B73" s="7"/>
      <c r="C73" s="3">
        <v>208.72098918039313</v>
      </c>
      <c r="D73" s="3">
        <v>241.76946949902717</v>
      </c>
      <c r="E73" s="6">
        <f t="shared" si="2"/>
        <v>146.1653901457137</v>
      </c>
      <c r="F73" s="16">
        <f t="shared" si="3"/>
        <v>167.58737214713634</v>
      </c>
      <c r="G73" s="24">
        <f t="shared" si="6"/>
        <v>8.8125</v>
      </c>
      <c r="H73" s="24">
        <f t="shared" si="6"/>
        <v>10.371428571428572</v>
      </c>
    </row>
    <row r="74" spans="1:8" x14ac:dyDescent="0.3">
      <c r="A74" s="21">
        <v>38565</v>
      </c>
      <c r="B74" s="7"/>
      <c r="C74" s="3">
        <v>210.74678507188653</v>
      </c>
      <c r="D74" s="3">
        <v>245.74966625905347</v>
      </c>
      <c r="E74" s="6">
        <f t="shared" si="2"/>
        <v>147.58403638727498</v>
      </c>
      <c r="F74" s="16">
        <f t="shared" si="3"/>
        <v>170.34632561228443</v>
      </c>
      <c r="G74" s="29">
        <f t="shared" si="6"/>
        <v>8.8125</v>
      </c>
      <c r="H74" s="29">
        <f t="shared" si="6"/>
        <v>10.371428571428572</v>
      </c>
    </row>
    <row r="75" spans="1:8" x14ac:dyDescent="0.3">
      <c r="A75" s="21">
        <v>38596</v>
      </c>
      <c r="B75" s="7"/>
      <c r="C75" s="3">
        <v>213.38077249277546</v>
      </c>
      <c r="D75" s="3">
        <v>250.26041326055184</v>
      </c>
      <c r="E75" s="6">
        <f t="shared" si="2"/>
        <v>149.42859356633465</v>
      </c>
      <c r="F75" s="16">
        <f t="shared" si="3"/>
        <v>173.47304065189667</v>
      </c>
    </row>
    <row r="76" spans="1:8" x14ac:dyDescent="0.3">
      <c r="A76" s="21">
        <v>38626</v>
      </c>
      <c r="B76" s="7"/>
      <c r="C76" s="3">
        <v>215.84987417346997</v>
      </c>
      <c r="D76" s="3">
        <v>255.11251410261465</v>
      </c>
      <c r="E76" s="6">
        <f t="shared" si="2"/>
        <v>151.15768277717697</v>
      </c>
      <c r="F76" s="16">
        <f t="shared" si="3"/>
        <v>176.83637197408203</v>
      </c>
    </row>
    <row r="77" spans="1:8" x14ac:dyDescent="0.3">
      <c r="A77" s="21">
        <v>38657</v>
      </c>
      <c r="B77" s="7"/>
      <c r="C77" s="3">
        <v>218.31398087265569</v>
      </c>
      <c r="D77" s="3">
        <v>258.99251994456768</v>
      </c>
      <c r="E77" s="6">
        <f t="shared" si="2"/>
        <v>152.88327404838287</v>
      </c>
      <c r="F77" s="16">
        <f t="shared" si="3"/>
        <v>179.52587608854205</v>
      </c>
    </row>
    <row r="78" spans="1:8" x14ac:dyDescent="0.3">
      <c r="A78" s="21">
        <v>38687</v>
      </c>
      <c r="B78" s="7"/>
      <c r="C78" s="3">
        <v>220.53677603988851</v>
      </c>
      <c r="D78" s="3">
        <v>262.71003431345258</v>
      </c>
      <c r="E78" s="6">
        <f t="shared" si="2"/>
        <v>154.43987707191391</v>
      </c>
      <c r="F78" s="16">
        <f t="shared" si="3"/>
        <v>182.10274596914186</v>
      </c>
    </row>
    <row r="79" spans="1:8" x14ac:dyDescent="0.3">
      <c r="A79" s="21">
        <v>38718</v>
      </c>
      <c r="B79" s="7">
        <f>B67+1</f>
        <v>2006</v>
      </c>
      <c r="C79" s="3">
        <v>222.21488733904118</v>
      </c>
      <c r="D79" s="3">
        <v>265.47125470484303</v>
      </c>
      <c r="E79" s="6">
        <f t="shared" si="2"/>
        <v>155.61504298939903</v>
      </c>
      <c r="F79" s="16">
        <f t="shared" si="3"/>
        <v>184.01674143875627</v>
      </c>
    </row>
    <row r="80" spans="1:8" x14ac:dyDescent="0.3">
      <c r="A80" s="21">
        <v>38749</v>
      </c>
      <c r="B80" s="7"/>
      <c r="C80" s="3">
        <v>223.96674275129973</v>
      </c>
      <c r="D80" s="3">
        <v>268.46537821645035</v>
      </c>
      <c r="E80" s="6">
        <f t="shared" si="2"/>
        <v>156.84185123143141</v>
      </c>
      <c r="F80" s="16">
        <f t="shared" si="3"/>
        <v>186.09217839212329</v>
      </c>
    </row>
    <row r="81" spans="1:8" x14ac:dyDescent="0.3">
      <c r="A81" s="21">
        <v>38777</v>
      </c>
      <c r="B81" s="7"/>
      <c r="C81" s="3">
        <v>224.79933670505199</v>
      </c>
      <c r="D81" s="3">
        <v>269.30732686978166</v>
      </c>
      <c r="E81" s="6">
        <f t="shared" si="2"/>
        <v>157.42490912398469</v>
      </c>
      <c r="F81" s="16">
        <f t="shared" si="3"/>
        <v>186.67579204105502</v>
      </c>
    </row>
    <row r="82" spans="1:8" x14ac:dyDescent="0.3">
      <c r="A82" s="21">
        <v>38808</v>
      </c>
      <c r="B82" s="7"/>
      <c r="C82" s="3">
        <v>225.22600359014825</v>
      </c>
      <c r="D82" s="3">
        <v>270.30203809828998</v>
      </c>
      <c r="E82" s="6">
        <f t="shared" si="2"/>
        <v>157.72370002166701</v>
      </c>
      <c r="F82" s="16">
        <f t="shared" si="3"/>
        <v>187.36529614252979</v>
      </c>
      <c r="G82" s="24">
        <f>'Expectations data'!F7</f>
        <v>5.1086956521739131</v>
      </c>
      <c r="H82" s="24">
        <f>'Expectations data'!K7</f>
        <v>8.0555555555555554</v>
      </c>
    </row>
    <row r="83" spans="1:8" x14ac:dyDescent="0.3">
      <c r="A83" s="21">
        <v>38838</v>
      </c>
      <c r="B83" s="7"/>
      <c r="C83" s="3">
        <v>224.96741508411938</v>
      </c>
      <c r="D83" s="3">
        <v>270.14502110179563</v>
      </c>
      <c r="E83" s="6">
        <f t="shared" si="2"/>
        <v>157.54261286785786</v>
      </c>
      <c r="F83" s="16">
        <f t="shared" si="3"/>
        <v>187.25645665225235</v>
      </c>
      <c r="G83" s="24">
        <f>G82</f>
        <v>5.1086956521739131</v>
      </c>
      <c r="H83" s="24">
        <f>H82</f>
        <v>8.0555555555555554</v>
      </c>
    </row>
    <row r="84" spans="1:8" x14ac:dyDescent="0.3">
      <c r="A84" s="21">
        <v>38869</v>
      </c>
      <c r="B84" s="7"/>
      <c r="C84" s="3">
        <v>224.02139746769438</v>
      </c>
      <c r="D84" s="3">
        <v>269.43972924790444</v>
      </c>
      <c r="E84" s="6">
        <f t="shared" si="2"/>
        <v>156.88012542693275</v>
      </c>
      <c r="F84" s="16">
        <f t="shared" si="3"/>
        <v>186.76756941336595</v>
      </c>
      <c r="G84" s="24">
        <f t="shared" ref="G84:H86" si="7">G83</f>
        <v>5.1086956521739131</v>
      </c>
      <c r="H84" s="24">
        <f t="shared" si="7"/>
        <v>8.0555555555555554</v>
      </c>
    </row>
    <row r="85" spans="1:8" x14ac:dyDescent="0.3">
      <c r="A85" s="21">
        <v>38899</v>
      </c>
      <c r="B85" s="7"/>
      <c r="C85" s="3">
        <v>222.89876830317121</v>
      </c>
      <c r="D85" s="3">
        <v>268.72295541389462</v>
      </c>
      <c r="E85" s="6">
        <f t="shared" si="2"/>
        <v>156.09395854229967</v>
      </c>
      <c r="F85" s="16">
        <f t="shared" si="3"/>
        <v>186.2707232089447</v>
      </c>
      <c r="G85" s="24">
        <f t="shared" si="7"/>
        <v>5.1086956521739131</v>
      </c>
      <c r="H85" s="24">
        <f t="shared" si="7"/>
        <v>8.0555555555555554</v>
      </c>
    </row>
    <row r="86" spans="1:8" x14ac:dyDescent="0.3">
      <c r="A86" s="21">
        <v>38930</v>
      </c>
      <c r="B86" s="7"/>
      <c r="C86" s="3">
        <v>221.60862496625361</v>
      </c>
      <c r="D86" s="3">
        <v>267.82590409669456</v>
      </c>
      <c r="E86" s="6">
        <f t="shared" si="2"/>
        <v>155.19048302254026</v>
      </c>
      <c r="F86" s="16">
        <f t="shared" si="3"/>
        <v>185.64891403989537</v>
      </c>
      <c r="G86" s="29">
        <f t="shared" si="7"/>
        <v>5.1086956521739131</v>
      </c>
      <c r="H86" s="29">
        <f t="shared" si="7"/>
        <v>8.0555555555555554</v>
      </c>
    </row>
    <row r="87" spans="1:8" x14ac:dyDescent="0.3">
      <c r="A87" s="21">
        <v>38961</v>
      </c>
      <c r="B87" s="7"/>
      <c r="C87" s="3">
        <v>221.18778817889626</v>
      </c>
      <c r="D87" s="3">
        <v>267.67467131968601</v>
      </c>
      <c r="E87" s="6">
        <f t="shared" si="2"/>
        <v>154.89577488871385</v>
      </c>
      <c r="F87" s="16">
        <f t="shared" si="3"/>
        <v>185.54408399773209</v>
      </c>
    </row>
    <row r="88" spans="1:8" x14ac:dyDescent="0.3">
      <c r="A88" s="21">
        <v>38991</v>
      </c>
      <c r="B88" s="7"/>
      <c r="C88" s="3">
        <v>221.12984614297</v>
      </c>
      <c r="D88" s="3">
        <v>268.23221098680449</v>
      </c>
      <c r="E88" s="6">
        <f t="shared" si="2"/>
        <v>154.85519861356175</v>
      </c>
      <c r="F88" s="16">
        <f t="shared" si="3"/>
        <v>185.9305538356061</v>
      </c>
    </row>
    <row r="89" spans="1:8" x14ac:dyDescent="0.3">
      <c r="A89" s="21">
        <v>39022</v>
      </c>
      <c r="B89" s="7"/>
      <c r="C89" s="3">
        <v>221.23244541446883</v>
      </c>
      <c r="D89" s="3">
        <v>269.12671952619263</v>
      </c>
      <c r="E89" s="6">
        <f t="shared" si="2"/>
        <v>154.92704794029302</v>
      </c>
      <c r="F89" s="16">
        <f t="shared" si="3"/>
        <v>186.5506004270548</v>
      </c>
    </row>
    <row r="90" spans="1:8" x14ac:dyDescent="0.3">
      <c r="A90" s="21">
        <v>39052</v>
      </c>
      <c r="B90" s="7"/>
      <c r="C90" s="3">
        <v>220.91605698868122</v>
      </c>
      <c r="D90" s="3">
        <v>267.56260849440361</v>
      </c>
      <c r="E90" s="6">
        <f t="shared" si="2"/>
        <v>154.70548403397754</v>
      </c>
      <c r="F90" s="16">
        <f t="shared" si="3"/>
        <v>185.46640539570109</v>
      </c>
    </row>
    <row r="91" spans="1:8" x14ac:dyDescent="0.3">
      <c r="A91" s="21">
        <v>39083</v>
      </c>
      <c r="B91" s="7">
        <f>B79+1</f>
        <v>2007</v>
      </c>
      <c r="C91" s="3">
        <v>221.09527173800942</v>
      </c>
      <c r="D91" s="3">
        <v>268.04080179468832</v>
      </c>
      <c r="E91" s="6">
        <f t="shared" si="2"/>
        <v>154.8309864755781</v>
      </c>
      <c r="F91" s="16">
        <f t="shared" si="3"/>
        <v>185.79787470296779</v>
      </c>
    </row>
    <row r="92" spans="1:8" x14ac:dyDescent="0.3">
      <c r="A92" s="21">
        <v>39114</v>
      </c>
      <c r="B92" s="7"/>
      <c r="C92" s="3">
        <v>221.32013478978513</v>
      </c>
      <c r="D92" s="3">
        <v>267.37956173045887</v>
      </c>
      <c r="E92" s="6">
        <f t="shared" si="2"/>
        <v>154.98845600378039</v>
      </c>
      <c r="F92" s="16">
        <f t="shared" si="3"/>
        <v>185.33952284840055</v>
      </c>
    </row>
    <row r="93" spans="1:8" x14ac:dyDescent="0.3">
      <c r="A93" s="21">
        <v>39142</v>
      </c>
      <c r="B93" s="7"/>
      <c r="C93" s="3">
        <v>221.22664173796869</v>
      </c>
      <c r="D93" s="3">
        <v>266.00462532131684</v>
      </c>
      <c r="E93" s="6">
        <f t="shared" si="2"/>
        <v>154.92298367898775</v>
      </c>
      <c r="F93" s="16">
        <f t="shared" si="3"/>
        <v>184.3864580128984</v>
      </c>
      <c r="G93" s="10"/>
      <c r="H93" s="10"/>
    </row>
    <row r="94" spans="1:8" x14ac:dyDescent="0.3">
      <c r="A94" s="21">
        <v>39173</v>
      </c>
      <c r="B94" s="7"/>
      <c r="C94" s="3">
        <v>219.75898628556601</v>
      </c>
      <c r="D94" s="3">
        <v>263.71014160048588</v>
      </c>
      <c r="E94" s="6">
        <f t="shared" si="2"/>
        <v>153.89519805645739</v>
      </c>
      <c r="F94" s="16">
        <f t="shared" si="3"/>
        <v>182.79599045715111</v>
      </c>
      <c r="G94" s="24">
        <f>'Expectations data'!F8</f>
        <v>-0.11842105263157894</v>
      </c>
      <c r="H94" s="24">
        <f>'Expectations data'!K8</f>
        <v>7.625</v>
      </c>
    </row>
    <row r="95" spans="1:8" x14ac:dyDescent="0.3">
      <c r="A95" s="21">
        <v>39203</v>
      </c>
      <c r="B95" s="7"/>
      <c r="C95" s="3">
        <v>217.65805134214582</v>
      </c>
      <c r="D95" s="3">
        <v>261.54765963987984</v>
      </c>
      <c r="E95" s="6">
        <f t="shared" si="2"/>
        <v>152.423932627515</v>
      </c>
      <c r="F95" s="16">
        <f t="shared" si="3"/>
        <v>181.29702257735843</v>
      </c>
      <c r="G95" s="24">
        <f>G94</f>
        <v>-0.11842105263157894</v>
      </c>
      <c r="H95" s="24">
        <f>H94</f>
        <v>7.625</v>
      </c>
    </row>
    <row r="96" spans="1:8" x14ac:dyDescent="0.3">
      <c r="A96" s="21">
        <v>39234</v>
      </c>
      <c r="B96" s="7"/>
      <c r="C96" s="3">
        <v>215.20305456914585</v>
      </c>
      <c r="D96" s="3">
        <v>258.65570104303976</v>
      </c>
      <c r="E96" s="6">
        <f t="shared" si="2"/>
        <v>150.70472095387791</v>
      </c>
      <c r="F96" s="16">
        <f t="shared" si="3"/>
        <v>179.29240329020436</v>
      </c>
      <c r="G96" s="24">
        <f t="shared" ref="G96:H98" si="8">G95</f>
        <v>-0.11842105263157894</v>
      </c>
      <c r="H96" s="24">
        <f t="shared" si="8"/>
        <v>7.625</v>
      </c>
    </row>
    <row r="97" spans="1:8" x14ac:dyDescent="0.3">
      <c r="A97" s="21">
        <v>39264</v>
      </c>
      <c r="B97" s="7"/>
      <c r="C97" s="3">
        <v>212.86374776890403</v>
      </c>
      <c r="D97" s="3">
        <v>255.85067191700364</v>
      </c>
      <c r="E97" s="6">
        <f t="shared" si="2"/>
        <v>149.0665259047334</v>
      </c>
      <c r="F97" s="16">
        <f t="shared" si="3"/>
        <v>177.34804091474544</v>
      </c>
      <c r="G97" s="24">
        <f t="shared" si="8"/>
        <v>-0.11842105263157894</v>
      </c>
      <c r="H97" s="24">
        <f t="shared" si="8"/>
        <v>7.625</v>
      </c>
    </row>
    <row r="98" spans="1:8" x14ac:dyDescent="0.3">
      <c r="A98" s="21">
        <v>39295</v>
      </c>
      <c r="B98" s="7"/>
      <c r="C98" s="3">
        <v>210.37066491660806</v>
      </c>
      <c r="D98" s="3">
        <v>252.24746596936615</v>
      </c>
      <c r="E98" s="6">
        <f t="shared" si="2"/>
        <v>147.32064289985513</v>
      </c>
      <c r="F98" s="16">
        <f t="shared" si="3"/>
        <v>174.85040621620084</v>
      </c>
      <c r="G98" s="29">
        <f t="shared" si="8"/>
        <v>-0.11842105263157894</v>
      </c>
      <c r="H98" s="29">
        <f t="shared" si="8"/>
        <v>7.625</v>
      </c>
    </row>
    <row r="99" spans="1:8" x14ac:dyDescent="0.3">
      <c r="A99" s="21">
        <v>39326</v>
      </c>
      <c r="B99" s="7"/>
      <c r="C99" s="3">
        <v>208.55142439101218</v>
      </c>
      <c r="D99" s="3">
        <v>248.73444512525515</v>
      </c>
      <c r="E99" s="6">
        <f t="shared" si="2"/>
        <v>146.04664548236113</v>
      </c>
      <c r="F99" s="16">
        <f t="shared" si="3"/>
        <v>172.41528513667575</v>
      </c>
      <c r="G99" s="10"/>
      <c r="H99" s="10"/>
    </row>
    <row r="100" spans="1:8" x14ac:dyDescent="0.3">
      <c r="A100" s="21">
        <v>39356</v>
      </c>
      <c r="B100" s="7"/>
      <c r="C100" s="3">
        <v>206.12580115386461</v>
      </c>
      <c r="D100" s="3">
        <v>244.48543888038628</v>
      </c>
      <c r="E100" s="6">
        <f t="shared" si="2"/>
        <v>144.34800382587798</v>
      </c>
      <c r="F100" s="16">
        <f t="shared" si="3"/>
        <v>169.47000096870428</v>
      </c>
      <c r="G100" s="10"/>
      <c r="H100" s="10"/>
    </row>
    <row r="101" spans="1:8" x14ac:dyDescent="0.3">
      <c r="A101" s="21">
        <v>39387</v>
      </c>
      <c r="B101" s="7"/>
      <c r="C101" s="3">
        <v>202.65080387512805</v>
      </c>
      <c r="D101" s="3">
        <v>236.79128663034908</v>
      </c>
      <c r="E101" s="6">
        <f t="shared" si="2"/>
        <v>141.91449517398655</v>
      </c>
      <c r="F101" s="16">
        <f t="shared" si="3"/>
        <v>164.13664453145199</v>
      </c>
      <c r="G101" s="10"/>
      <c r="H101" s="10"/>
    </row>
    <row r="102" spans="1:8" x14ac:dyDescent="0.3">
      <c r="A102" s="21">
        <v>39417</v>
      </c>
      <c r="B102" s="7"/>
      <c r="C102" s="3">
        <v>199.31562411791631</v>
      </c>
      <c r="D102" s="3">
        <v>230.73452861022901</v>
      </c>
      <c r="E102" s="6">
        <f t="shared" si="2"/>
        <v>139.57889944720694</v>
      </c>
      <c r="F102" s="16">
        <f t="shared" si="3"/>
        <v>159.93828084878237</v>
      </c>
      <c r="G102" s="10"/>
      <c r="H102" s="10"/>
    </row>
    <row r="103" spans="1:8" x14ac:dyDescent="0.3">
      <c r="A103" s="21">
        <v>39448</v>
      </c>
      <c r="B103" s="7">
        <f>B91+1</f>
        <v>2008</v>
      </c>
      <c r="C103" s="3">
        <v>196.00604219981039</v>
      </c>
      <c r="D103" s="3">
        <v>223.8039885857566</v>
      </c>
      <c r="E103" s="6">
        <f t="shared" si="2"/>
        <v>137.26122965185607</v>
      </c>
      <c r="F103" s="16">
        <f t="shared" si="3"/>
        <v>155.13423758943875</v>
      </c>
      <c r="G103" s="10"/>
      <c r="H103" s="10"/>
    </row>
    <row r="104" spans="1:8" x14ac:dyDescent="0.3">
      <c r="A104" s="21">
        <v>39479</v>
      </c>
      <c r="B104" s="7"/>
      <c r="C104" s="3">
        <v>191.71849558534853</v>
      </c>
      <c r="D104" s="3">
        <v>215.54924793064325</v>
      </c>
      <c r="E104" s="6">
        <f t="shared" si="2"/>
        <v>134.25870016916417</v>
      </c>
      <c r="F104" s="16">
        <f t="shared" si="3"/>
        <v>149.41229802025694</v>
      </c>
      <c r="G104" s="10"/>
      <c r="H104" s="10"/>
    </row>
    <row r="105" spans="1:8" x14ac:dyDescent="0.3">
      <c r="A105" s="21">
        <v>39508</v>
      </c>
      <c r="B105" s="7"/>
      <c r="C105" s="3">
        <v>187.90298777743814</v>
      </c>
      <c r="D105" s="3">
        <v>208.43240723895923</v>
      </c>
      <c r="E105" s="6">
        <f t="shared" si="2"/>
        <v>131.5867351236879</v>
      </c>
      <c r="F105" s="16">
        <f t="shared" si="3"/>
        <v>144.47911670509535</v>
      </c>
      <c r="G105" s="10"/>
      <c r="H105" s="10"/>
    </row>
    <row r="106" spans="1:8" x14ac:dyDescent="0.3">
      <c r="A106" s="21">
        <v>39539</v>
      </c>
      <c r="B106" s="7"/>
      <c r="C106" s="3">
        <v>184.54441006840187</v>
      </c>
      <c r="D106" s="3">
        <v>203.00771738523804</v>
      </c>
      <c r="E106" s="6">
        <f t="shared" si="2"/>
        <v>129.2347540263211</v>
      </c>
      <c r="F106" s="16">
        <f t="shared" si="3"/>
        <v>140.71888378907769</v>
      </c>
      <c r="G106" s="24">
        <f>'Expectations data'!F9</f>
        <v>-2.2941596638655462</v>
      </c>
      <c r="H106" s="24">
        <f>'Expectations data'!K9</f>
        <v>9.0370370370370363</v>
      </c>
    </row>
    <row r="107" spans="1:8" x14ac:dyDescent="0.3">
      <c r="A107" s="21">
        <v>39569</v>
      </c>
      <c r="B107" s="7"/>
      <c r="C107" s="3">
        <v>181.2000124356735</v>
      </c>
      <c r="D107" s="3">
        <v>197.39776925798139</v>
      </c>
      <c r="E107" s="6">
        <f t="shared" si="2"/>
        <v>126.89270310604851</v>
      </c>
      <c r="F107" s="16">
        <f t="shared" si="3"/>
        <v>136.83023537339147</v>
      </c>
      <c r="G107" s="24">
        <f>G106</f>
        <v>-2.2941596638655462</v>
      </c>
      <c r="H107" s="24">
        <f>H106</f>
        <v>9.0370370370370363</v>
      </c>
    </row>
    <row r="108" spans="1:8" x14ac:dyDescent="0.3">
      <c r="A108" s="21">
        <v>39600</v>
      </c>
      <c r="B108" s="7"/>
      <c r="C108" s="3">
        <v>178.65475322118792</v>
      </c>
      <c r="D108" s="3">
        <v>193.14203679053631</v>
      </c>
      <c r="E108" s="6">
        <f t="shared" ref="E108:E171" si="9">(C108/C$43)*100</f>
        <v>125.1102814743375</v>
      </c>
      <c r="F108" s="16">
        <f t="shared" ref="F108:F171" si="10">(D108/D$43)*100</f>
        <v>133.88028878891078</v>
      </c>
      <c r="G108" s="24">
        <f t="shared" ref="G108:H110" si="11">G107</f>
        <v>-2.2941596638655462</v>
      </c>
      <c r="H108" s="24">
        <f t="shared" si="11"/>
        <v>9.0370370370370363</v>
      </c>
    </row>
    <row r="109" spans="1:8" x14ac:dyDescent="0.3">
      <c r="A109" s="21">
        <v>39630</v>
      </c>
      <c r="B109" s="7"/>
      <c r="C109" s="3">
        <v>175.45345232742014</v>
      </c>
      <c r="D109" s="3">
        <v>188.73013043887826</v>
      </c>
      <c r="E109" s="6">
        <f t="shared" si="9"/>
        <v>122.86843988500419</v>
      </c>
      <c r="F109" s="16">
        <f t="shared" si="10"/>
        <v>130.82208713439371</v>
      </c>
      <c r="G109" s="24">
        <f t="shared" si="11"/>
        <v>-2.2941596638655462</v>
      </c>
      <c r="H109" s="24">
        <f t="shared" si="11"/>
        <v>9.0370370370370363</v>
      </c>
    </row>
    <row r="110" spans="1:8" x14ac:dyDescent="0.3">
      <c r="A110" s="21">
        <v>39661</v>
      </c>
      <c r="B110" s="7"/>
      <c r="C110" s="3">
        <v>172.72169854310556</v>
      </c>
      <c r="D110" s="3">
        <v>184.74438280483474</v>
      </c>
      <c r="E110" s="6">
        <f t="shared" si="9"/>
        <v>120.95541782031249</v>
      </c>
      <c r="F110" s="16">
        <f t="shared" si="10"/>
        <v>128.05928596923789</v>
      </c>
      <c r="G110" s="29">
        <f t="shared" si="11"/>
        <v>-2.2941596638655462</v>
      </c>
      <c r="H110" s="29">
        <f t="shared" si="11"/>
        <v>9.0370370370370363</v>
      </c>
    </row>
    <row r="111" spans="1:8" x14ac:dyDescent="0.3">
      <c r="A111" s="21">
        <v>39692</v>
      </c>
      <c r="B111" s="7"/>
      <c r="C111" s="3">
        <v>169.50637243027782</v>
      </c>
      <c r="D111" s="3">
        <v>179.98941384309495</v>
      </c>
      <c r="E111" s="6">
        <f t="shared" si="9"/>
        <v>118.70375449899227</v>
      </c>
      <c r="F111" s="16">
        <f t="shared" si="10"/>
        <v>124.76328356417667</v>
      </c>
      <c r="G111" s="10"/>
      <c r="H111" s="10"/>
    </row>
    <row r="112" spans="1:8" x14ac:dyDescent="0.3">
      <c r="A112" s="21">
        <v>39722</v>
      </c>
      <c r="B112" s="7"/>
      <c r="C112" s="3">
        <v>166.5613697099667</v>
      </c>
      <c r="D112" s="3">
        <v>176.24957745959858</v>
      </c>
      <c r="E112" s="6">
        <f t="shared" si="9"/>
        <v>116.64139616462069</v>
      </c>
      <c r="F112" s="16">
        <f t="shared" si="10"/>
        <v>122.17094073003348</v>
      </c>
      <c r="G112" s="10"/>
      <c r="H112" s="10"/>
    </row>
    <row r="113" spans="1:8" x14ac:dyDescent="0.3">
      <c r="A113" s="21">
        <v>39753</v>
      </c>
      <c r="B113" s="7"/>
      <c r="C113" s="3">
        <v>163.83937061483172</v>
      </c>
      <c r="D113" s="3">
        <v>173.16439432870382</v>
      </c>
      <c r="E113" s="6">
        <f t="shared" si="9"/>
        <v>114.7352052190957</v>
      </c>
      <c r="F113" s="16">
        <f t="shared" si="10"/>
        <v>120.03238396945204</v>
      </c>
      <c r="G113" s="10"/>
      <c r="H113" s="10"/>
    </row>
    <row r="114" spans="1:8" x14ac:dyDescent="0.3">
      <c r="A114" s="21">
        <v>39783</v>
      </c>
      <c r="B114" s="7"/>
      <c r="C114" s="3">
        <v>161.0649699995929</v>
      </c>
      <c r="D114" s="3">
        <v>169.693680355265</v>
      </c>
      <c r="E114" s="6">
        <f t="shared" si="9"/>
        <v>112.79231797072026</v>
      </c>
      <c r="F114" s="16">
        <f t="shared" si="10"/>
        <v>117.626588748541</v>
      </c>
      <c r="G114" s="10"/>
      <c r="H114" s="10"/>
    </row>
    <row r="115" spans="1:8" x14ac:dyDescent="0.3">
      <c r="A115" s="21">
        <v>39814</v>
      </c>
      <c r="B115" s="7">
        <f>B103+1</f>
        <v>2009</v>
      </c>
      <c r="C115" s="3">
        <v>158.0852448565951</v>
      </c>
      <c r="D115" s="3">
        <v>166.11806079631339</v>
      </c>
      <c r="E115" s="6">
        <f t="shared" si="9"/>
        <v>110.70564384291205</v>
      </c>
      <c r="F115" s="16">
        <f t="shared" si="10"/>
        <v>115.1480761103478</v>
      </c>
      <c r="G115" s="10"/>
      <c r="H115" s="10"/>
    </row>
    <row r="116" spans="1:8" x14ac:dyDescent="0.3">
      <c r="A116" s="21">
        <v>39845</v>
      </c>
      <c r="B116" s="7"/>
      <c r="C116" s="3">
        <v>155.92672373420558</v>
      </c>
      <c r="D116" s="3">
        <v>163.85624956454564</v>
      </c>
      <c r="E116" s="6">
        <f t="shared" si="9"/>
        <v>109.19405134217344</v>
      </c>
      <c r="F116" s="16">
        <f t="shared" si="10"/>
        <v>113.58025614776001</v>
      </c>
      <c r="G116" s="10"/>
      <c r="H116" s="10"/>
    </row>
    <row r="117" spans="1:8" x14ac:dyDescent="0.3">
      <c r="A117" s="21">
        <v>39873</v>
      </c>
      <c r="B117" s="7"/>
      <c r="C117" s="3">
        <v>153.2539982401299</v>
      </c>
      <c r="D117" s="3">
        <v>162.0706542361462</v>
      </c>
      <c r="E117" s="6">
        <f t="shared" si="9"/>
        <v>107.32236624654404</v>
      </c>
      <c r="F117" s="16">
        <f t="shared" si="10"/>
        <v>112.3425348199814</v>
      </c>
      <c r="G117" s="10"/>
      <c r="H117" s="10"/>
    </row>
    <row r="118" spans="1:8" x14ac:dyDescent="0.3">
      <c r="A118" s="21">
        <v>39904</v>
      </c>
      <c r="B118" s="7"/>
      <c r="C118" s="3">
        <v>151.73698983959761</v>
      </c>
      <c r="D118" s="3">
        <v>159.8978483508053</v>
      </c>
      <c r="E118" s="6">
        <f t="shared" si="9"/>
        <v>106.26001920809412</v>
      </c>
      <c r="F118" s="16">
        <f t="shared" si="10"/>
        <v>110.83641070404305</v>
      </c>
      <c r="G118" s="24">
        <f>'Expectations data'!F10</f>
        <v>0.64264705882352946</v>
      </c>
      <c r="H118" s="24">
        <f>'Expectations data'!K10</f>
        <v>6.333333333333333</v>
      </c>
    </row>
    <row r="119" spans="1:8" x14ac:dyDescent="0.3">
      <c r="A119" s="21">
        <v>39934</v>
      </c>
      <c r="B119" s="7"/>
      <c r="C119" s="3">
        <v>150.9629495004946</v>
      </c>
      <c r="D119" s="3">
        <v>158.20611190060623</v>
      </c>
      <c r="E119" s="6">
        <f t="shared" si="9"/>
        <v>105.71796587365094</v>
      </c>
      <c r="F119" s="16">
        <f t="shared" si="10"/>
        <v>109.66374954611496</v>
      </c>
      <c r="G119" s="24">
        <f>G118</f>
        <v>0.64264705882352946</v>
      </c>
      <c r="H119" s="24">
        <f>H118</f>
        <v>6.333333333333333</v>
      </c>
    </row>
    <row r="120" spans="1:8" x14ac:dyDescent="0.3">
      <c r="A120" s="21">
        <v>39965</v>
      </c>
      <c r="B120" s="7"/>
      <c r="C120" s="3">
        <v>151.59801740054627</v>
      </c>
      <c r="D120" s="3">
        <v>158.67523098096754</v>
      </c>
      <c r="E120" s="6">
        <f t="shared" si="9"/>
        <v>106.16269808647043</v>
      </c>
      <c r="F120" s="16">
        <f t="shared" si="10"/>
        <v>109.98892887526985</v>
      </c>
      <c r="G120" s="24">
        <f t="shared" ref="G120:H122" si="12">G119</f>
        <v>0.64264705882352946</v>
      </c>
      <c r="H120" s="24">
        <f t="shared" si="12"/>
        <v>6.333333333333333</v>
      </c>
    </row>
    <row r="121" spans="1:8" x14ac:dyDescent="0.3">
      <c r="A121" s="21">
        <v>39995</v>
      </c>
      <c r="B121" s="7"/>
      <c r="C121" s="3">
        <v>152.7548654347755</v>
      </c>
      <c r="D121" s="3">
        <v>160.55578498472343</v>
      </c>
      <c r="E121" s="6">
        <f t="shared" si="9"/>
        <v>106.97282813101654</v>
      </c>
      <c r="F121" s="16">
        <f t="shared" si="10"/>
        <v>111.29247271942549</v>
      </c>
      <c r="G121" s="24">
        <f t="shared" si="12"/>
        <v>0.64264705882352946</v>
      </c>
      <c r="H121" s="24">
        <f t="shared" si="12"/>
        <v>6.333333333333333</v>
      </c>
    </row>
    <row r="122" spans="1:8" x14ac:dyDescent="0.3">
      <c r="A122" s="21">
        <v>40026</v>
      </c>
      <c r="B122" s="7"/>
      <c r="C122" s="3">
        <v>154.09881432629552</v>
      </c>
      <c r="D122" s="3">
        <v>162.58224198098088</v>
      </c>
      <c r="E122" s="6">
        <f t="shared" si="9"/>
        <v>107.91398318607976</v>
      </c>
      <c r="F122" s="16">
        <f t="shared" si="10"/>
        <v>112.69715215837893</v>
      </c>
      <c r="G122" s="29">
        <f t="shared" si="12"/>
        <v>0.64264705882352946</v>
      </c>
      <c r="H122" s="29">
        <f t="shared" si="12"/>
        <v>6.333333333333333</v>
      </c>
    </row>
    <row r="123" spans="1:8" x14ac:dyDescent="0.3">
      <c r="A123" s="21">
        <v>40057</v>
      </c>
      <c r="B123" s="7"/>
      <c r="C123" s="3">
        <v>154.91932461217465</v>
      </c>
      <c r="D123" s="3">
        <v>163.83961558719614</v>
      </c>
      <c r="E123" s="6">
        <f t="shared" si="9"/>
        <v>108.48857899709539</v>
      </c>
      <c r="F123" s="16">
        <f t="shared" si="10"/>
        <v>113.56872597168719</v>
      </c>
      <c r="G123" s="10"/>
      <c r="H123" s="10"/>
    </row>
    <row r="124" spans="1:8" x14ac:dyDescent="0.3">
      <c r="A124" s="21">
        <v>40087</v>
      </c>
      <c r="B124" s="7"/>
      <c r="C124" s="3">
        <v>155.71941322804793</v>
      </c>
      <c r="D124" s="3">
        <v>165.18520846658694</v>
      </c>
      <c r="E124" s="6">
        <f t="shared" si="9"/>
        <v>109.0488737003233</v>
      </c>
      <c r="F124" s="16">
        <f t="shared" si="10"/>
        <v>114.50145074915505</v>
      </c>
      <c r="G124" s="10"/>
      <c r="H124" s="10"/>
    </row>
    <row r="125" spans="1:8" x14ac:dyDescent="0.3">
      <c r="A125" s="21">
        <v>40118</v>
      </c>
      <c r="B125" s="7"/>
      <c r="C125" s="3">
        <v>156.41869007012878</v>
      </c>
      <c r="D125" s="3">
        <v>167.19294447487115</v>
      </c>
      <c r="E125" s="6">
        <f t="shared" si="9"/>
        <v>109.53857084503294</v>
      </c>
      <c r="F125" s="16">
        <f t="shared" si="10"/>
        <v>115.89315335863151</v>
      </c>
      <c r="G125" s="10"/>
      <c r="H125" s="10"/>
    </row>
    <row r="126" spans="1:8" x14ac:dyDescent="0.3">
      <c r="A126" s="21">
        <v>40148</v>
      </c>
      <c r="B126" s="7"/>
      <c r="C126" s="3">
        <v>157.32482342519117</v>
      </c>
      <c r="D126" s="3">
        <v>169.83357122250624</v>
      </c>
      <c r="E126" s="6">
        <f t="shared" si="9"/>
        <v>110.17312770434462</v>
      </c>
      <c r="F126" s="16">
        <f t="shared" si="10"/>
        <v>117.72355691775162</v>
      </c>
      <c r="G126" s="10"/>
      <c r="H126" s="10"/>
    </row>
    <row r="127" spans="1:8" x14ac:dyDescent="0.3">
      <c r="A127" s="21">
        <v>40179</v>
      </c>
      <c r="B127" s="7">
        <f>B115+1</f>
        <v>2010</v>
      </c>
      <c r="C127" s="3">
        <v>158.27452921206654</v>
      </c>
      <c r="D127" s="3">
        <v>172.66052664650093</v>
      </c>
      <c r="E127" s="6">
        <f t="shared" si="9"/>
        <v>110.83819793713423</v>
      </c>
      <c r="F127" s="16">
        <f t="shared" si="10"/>
        <v>119.6831179477942</v>
      </c>
      <c r="G127" s="10"/>
      <c r="H127" s="10"/>
    </row>
    <row r="128" spans="1:8" x14ac:dyDescent="0.3">
      <c r="A128" s="21">
        <v>40210</v>
      </c>
      <c r="B128" s="7"/>
      <c r="C128" s="3">
        <v>158.55102495363622</v>
      </c>
      <c r="D128" s="3">
        <v>172.68636545744656</v>
      </c>
      <c r="E128" s="6">
        <f t="shared" si="9"/>
        <v>111.03182536338809</v>
      </c>
      <c r="F128" s="16">
        <f t="shared" si="10"/>
        <v>119.701028639474</v>
      </c>
      <c r="G128" s="10"/>
      <c r="H128" s="10"/>
    </row>
    <row r="129" spans="1:8" x14ac:dyDescent="0.3">
      <c r="A129" s="21">
        <v>40238</v>
      </c>
      <c r="B129" s="7"/>
      <c r="C129" s="3">
        <v>158.24752065469738</v>
      </c>
      <c r="D129" s="3">
        <v>171.90147371466384</v>
      </c>
      <c r="E129" s="6">
        <f t="shared" si="9"/>
        <v>110.81928409267307</v>
      </c>
      <c r="F129" s="16">
        <f t="shared" si="10"/>
        <v>119.15696513606515</v>
      </c>
      <c r="G129" s="10"/>
      <c r="H129" s="10"/>
    </row>
    <row r="130" spans="1:8" x14ac:dyDescent="0.3">
      <c r="A130" s="21">
        <v>40269</v>
      </c>
      <c r="B130" s="7"/>
      <c r="C130" s="3">
        <v>158.83728508909897</v>
      </c>
      <c r="D130" s="3">
        <v>172.26329635783989</v>
      </c>
      <c r="E130" s="6">
        <f t="shared" si="9"/>
        <v>111.23229070493032</v>
      </c>
      <c r="F130" s="16">
        <f t="shared" si="10"/>
        <v>119.40776978099757</v>
      </c>
      <c r="G130" s="24">
        <f>'Expectations data'!F11</f>
        <v>3.7543859649122808</v>
      </c>
      <c r="H130" s="24">
        <f>'Expectations data'!K11</f>
        <v>6</v>
      </c>
    </row>
    <row r="131" spans="1:8" x14ac:dyDescent="0.3">
      <c r="A131" s="21">
        <v>40299</v>
      </c>
      <c r="B131" s="7"/>
      <c r="C131" s="3">
        <v>159.07582347749849</v>
      </c>
      <c r="D131" s="3">
        <v>173.36909396299217</v>
      </c>
      <c r="E131" s="6">
        <f t="shared" si="9"/>
        <v>111.39933694566567</v>
      </c>
      <c r="F131" s="16">
        <f t="shared" si="10"/>
        <v>120.17427563948362</v>
      </c>
      <c r="G131" s="24">
        <f>G130</f>
        <v>3.7543859649122808</v>
      </c>
      <c r="H131" s="24">
        <f>H130</f>
        <v>6</v>
      </c>
    </row>
    <row r="132" spans="1:8" x14ac:dyDescent="0.3">
      <c r="A132" s="21">
        <v>40330</v>
      </c>
      <c r="B132" s="7"/>
      <c r="C132" s="3">
        <v>158.9811218242379</v>
      </c>
      <c r="D132" s="3">
        <v>173.01224565619125</v>
      </c>
      <c r="E132" s="6">
        <f t="shared" si="9"/>
        <v>111.33301824839121</v>
      </c>
      <c r="F132" s="16">
        <f t="shared" si="10"/>
        <v>119.92691905589248</v>
      </c>
      <c r="G132" s="24">
        <f t="shared" ref="G132:H134" si="13">G131</f>
        <v>3.7543859649122808</v>
      </c>
      <c r="H132" s="24">
        <f t="shared" si="13"/>
        <v>6</v>
      </c>
    </row>
    <row r="133" spans="1:8" x14ac:dyDescent="0.3">
      <c r="A133" s="21">
        <v>40360</v>
      </c>
      <c r="B133" s="7"/>
      <c r="C133" s="3">
        <v>158.55647167227448</v>
      </c>
      <c r="D133" s="3">
        <v>172.45214274573627</v>
      </c>
      <c r="E133" s="6">
        <f t="shared" si="9"/>
        <v>111.03563965038387</v>
      </c>
      <c r="F133" s="16">
        <f t="shared" si="10"/>
        <v>119.53867245432772</v>
      </c>
      <c r="G133" s="24">
        <f t="shared" si="13"/>
        <v>3.7543859649122808</v>
      </c>
      <c r="H133" s="24">
        <f t="shared" si="13"/>
        <v>6</v>
      </c>
    </row>
    <row r="134" spans="1:8" x14ac:dyDescent="0.3">
      <c r="A134" s="21">
        <v>40391</v>
      </c>
      <c r="B134" s="7"/>
      <c r="C134" s="3">
        <v>157.64945813881346</v>
      </c>
      <c r="D134" s="3">
        <v>171.20120909558321</v>
      </c>
      <c r="E134" s="6">
        <f t="shared" si="9"/>
        <v>110.40046641023027</v>
      </c>
      <c r="F134" s="16">
        <f t="shared" si="10"/>
        <v>118.67156262613487</v>
      </c>
      <c r="G134" s="29">
        <f t="shared" si="13"/>
        <v>3.7543859649122808</v>
      </c>
      <c r="H134" s="29">
        <f t="shared" si="13"/>
        <v>6</v>
      </c>
    </row>
    <row r="135" spans="1:8" x14ac:dyDescent="0.3">
      <c r="A135" s="21">
        <v>40422</v>
      </c>
      <c r="B135" s="7"/>
      <c r="C135" s="3">
        <v>156.91839825615813</v>
      </c>
      <c r="D135" s="3">
        <v>171.02544002297338</v>
      </c>
      <c r="E135" s="6">
        <f t="shared" si="9"/>
        <v>109.88851189435817</v>
      </c>
      <c r="F135" s="16">
        <f t="shared" si="10"/>
        <v>118.54972475700913</v>
      </c>
      <c r="G135" s="10"/>
      <c r="H135" s="10"/>
    </row>
    <row r="136" spans="1:8" x14ac:dyDescent="0.3">
      <c r="A136" s="21">
        <v>40452</v>
      </c>
      <c r="B136" s="7"/>
      <c r="C136" s="3">
        <v>155.9833832616745</v>
      </c>
      <c r="D136" s="3">
        <v>170.8337500274819</v>
      </c>
      <c r="E136" s="6">
        <f t="shared" si="9"/>
        <v>109.23372948844174</v>
      </c>
      <c r="F136" s="16">
        <f t="shared" si="10"/>
        <v>118.41685097986149</v>
      </c>
      <c r="G136" s="10"/>
      <c r="H136" s="10"/>
    </row>
    <row r="137" spans="1:8" x14ac:dyDescent="0.3">
      <c r="A137" s="21">
        <v>40483</v>
      </c>
      <c r="B137" s="7"/>
      <c r="C137" s="3">
        <v>155.80603435256398</v>
      </c>
      <c r="D137" s="3">
        <v>170.92363250250483</v>
      </c>
      <c r="E137" s="6">
        <f t="shared" si="9"/>
        <v>109.10953367759471</v>
      </c>
      <c r="F137" s="16">
        <f t="shared" si="10"/>
        <v>118.47915482584499</v>
      </c>
      <c r="G137" s="10"/>
      <c r="H137" s="10"/>
    </row>
    <row r="138" spans="1:8" x14ac:dyDescent="0.3">
      <c r="A138" s="21">
        <v>40513</v>
      </c>
      <c r="B138" s="7"/>
      <c r="C138" s="3">
        <v>155.45928870693223</v>
      </c>
      <c r="D138" s="3">
        <v>169.68468784369438</v>
      </c>
      <c r="E138" s="6">
        <f t="shared" si="9"/>
        <v>108.86671088926801</v>
      </c>
      <c r="F138" s="16">
        <f t="shared" si="10"/>
        <v>117.62035540821789</v>
      </c>
      <c r="G138" s="10"/>
      <c r="H138" s="10"/>
    </row>
    <row r="139" spans="1:8" x14ac:dyDescent="0.3">
      <c r="A139" s="21">
        <v>40544</v>
      </c>
      <c r="B139" s="7">
        <f>B127+1</f>
        <v>2011</v>
      </c>
      <c r="C139" s="3">
        <v>155.03890368925974</v>
      </c>
      <c r="D139" s="3">
        <v>169.75786094824866</v>
      </c>
      <c r="E139" s="6">
        <f t="shared" si="9"/>
        <v>108.57231912559919</v>
      </c>
      <c r="F139" s="16">
        <f t="shared" si="10"/>
        <v>117.6710768178711</v>
      </c>
      <c r="G139" s="10"/>
      <c r="H139" s="10"/>
    </row>
    <row r="140" spans="1:8" x14ac:dyDescent="0.3">
      <c r="A140" s="21">
        <v>40575</v>
      </c>
      <c r="B140" s="7"/>
      <c r="C140" s="3">
        <v>154.30815738386499</v>
      </c>
      <c r="D140" s="3">
        <v>169.20255918614785</v>
      </c>
      <c r="E140" s="6">
        <f t="shared" si="9"/>
        <v>108.06058420500024</v>
      </c>
      <c r="F140" s="16">
        <f t="shared" si="10"/>
        <v>117.28615822888639</v>
      </c>
      <c r="G140" s="10"/>
      <c r="H140" s="10"/>
    </row>
    <row r="141" spans="1:8" x14ac:dyDescent="0.3">
      <c r="A141" s="21">
        <v>40603</v>
      </c>
      <c r="B141" s="7"/>
      <c r="C141" s="3">
        <v>152.8857498023396</v>
      </c>
      <c r="D141" s="3">
        <v>168.95994599985931</v>
      </c>
      <c r="E141" s="6">
        <f t="shared" si="9"/>
        <v>107.06448525052382</v>
      </c>
      <c r="F141" s="16">
        <f t="shared" si="10"/>
        <v>117.11798601747117</v>
      </c>
      <c r="G141" s="10"/>
      <c r="H141" s="10"/>
    </row>
    <row r="142" spans="1:8" x14ac:dyDescent="0.3">
      <c r="A142" s="21">
        <v>40634</v>
      </c>
      <c r="B142" s="7"/>
      <c r="C142" s="3">
        <v>153.08491147634979</v>
      </c>
      <c r="D142" s="3">
        <v>168.39359955110876</v>
      </c>
      <c r="E142" s="6">
        <f t="shared" si="9"/>
        <v>107.2039563401257</v>
      </c>
      <c r="F142" s="16">
        <f t="shared" si="10"/>
        <v>116.72541158171781</v>
      </c>
      <c r="G142" s="24">
        <f>'Expectations data'!F12</f>
        <v>0.33050847457627119</v>
      </c>
      <c r="H142" s="24">
        <f>'Expectations data'!K12</f>
        <v>7.083333333333333</v>
      </c>
    </row>
    <row r="143" spans="1:8" x14ac:dyDescent="0.3">
      <c r="A143" s="21">
        <v>40664</v>
      </c>
      <c r="B143" s="7"/>
      <c r="C143" s="3">
        <v>152.78949247708161</v>
      </c>
      <c r="D143" s="3">
        <v>167.47627784729482</v>
      </c>
      <c r="E143" s="6">
        <f t="shared" si="9"/>
        <v>106.99707713044941</v>
      </c>
      <c r="F143" s="16">
        <f t="shared" si="10"/>
        <v>116.08955158635005</v>
      </c>
      <c r="G143" s="24">
        <f>G142</f>
        <v>0.33050847457627119</v>
      </c>
      <c r="H143" s="24">
        <f>H142</f>
        <v>7.083333333333333</v>
      </c>
    </row>
    <row r="144" spans="1:8" x14ac:dyDescent="0.3">
      <c r="A144" s="21">
        <v>40695</v>
      </c>
      <c r="B144" s="7"/>
      <c r="C144" s="3">
        <v>152.59573474958543</v>
      </c>
      <c r="D144" s="3">
        <v>166.83940738090953</v>
      </c>
      <c r="E144" s="6">
        <f t="shared" si="9"/>
        <v>106.86139037491785</v>
      </c>
      <c r="F144" s="16">
        <f t="shared" si="10"/>
        <v>115.648092008841</v>
      </c>
      <c r="G144" s="24">
        <f t="shared" ref="G144:H146" si="14">G143</f>
        <v>0.33050847457627119</v>
      </c>
      <c r="H144" s="24">
        <f t="shared" si="14"/>
        <v>7.083333333333333</v>
      </c>
    </row>
    <row r="145" spans="1:8" x14ac:dyDescent="0.3">
      <c r="A145" s="21">
        <v>40725</v>
      </c>
      <c r="B145" s="7"/>
      <c r="C145" s="3">
        <v>152.54043148671937</v>
      </c>
      <c r="D145" s="3">
        <v>166.24827340331626</v>
      </c>
      <c r="E145" s="6">
        <f t="shared" si="9"/>
        <v>106.82266200828406</v>
      </c>
      <c r="F145" s="16">
        <f t="shared" si="10"/>
        <v>115.23833559874912</v>
      </c>
      <c r="G145" s="24">
        <f t="shared" si="14"/>
        <v>0.33050847457627119</v>
      </c>
      <c r="H145" s="24">
        <f t="shared" si="14"/>
        <v>7.083333333333333</v>
      </c>
    </row>
    <row r="146" spans="1:8" x14ac:dyDescent="0.3">
      <c r="A146" s="21">
        <v>40756</v>
      </c>
      <c r="B146" s="7"/>
      <c r="C146" s="3">
        <v>152.20997719469725</v>
      </c>
      <c r="D146" s="3">
        <v>165.21942460450217</v>
      </c>
      <c r="E146" s="6">
        <f t="shared" si="9"/>
        <v>106.59124790513894</v>
      </c>
      <c r="F146" s="16">
        <f t="shared" si="10"/>
        <v>114.52516835357433</v>
      </c>
      <c r="G146" s="29">
        <f t="shared" si="14"/>
        <v>0.33050847457627119</v>
      </c>
      <c r="H146" s="29">
        <f t="shared" si="14"/>
        <v>7.083333333333333</v>
      </c>
    </row>
    <row r="147" spans="1:8" x14ac:dyDescent="0.3">
      <c r="A147" s="21">
        <v>40787</v>
      </c>
      <c r="B147" s="7"/>
      <c r="C147" s="3">
        <v>151.70228650583473</v>
      </c>
      <c r="D147" s="3">
        <v>164.03709262214582</v>
      </c>
      <c r="E147" s="6">
        <f t="shared" si="9"/>
        <v>106.23571678245536</v>
      </c>
      <c r="F147" s="16">
        <f t="shared" si="10"/>
        <v>113.7056111516696</v>
      </c>
      <c r="G147" s="10"/>
      <c r="H147" s="10"/>
    </row>
    <row r="148" spans="1:8" x14ac:dyDescent="0.3">
      <c r="A148" s="21">
        <v>40817</v>
      </c>
      <c r="B148" s="7"/>
      <c r="C148" s="3">
        <v>150.8702178249363</v>
      </c>
      <c r="D148" s="3">
        <v>162.6087288443791</v>
      </c>
      <c r="E148" s="6">
        <f t="shared" si="9"/>
        <v>105.65302673365325</v>
      </c>
      <c r="F148" s="16">
        <f t="shared" si="10"/>
        <v>112.71551206065496</v>
      </c>
      <c r="G148" s="10"/>
      <c r="H148" s="10"/>
    </row>
    <row r="149" spans="1:8" x14ac:dyDescent="0.3">
      <c r="A149" s="21">
        <v>40848</v>
      </c>
      <c r="B149" s="7"/>
      <c r="C149" s="3">
        <v>150.01651736104839</v>
      </c>
      <c r="D149" s="3">
        <v>161.94344934020029</v>
      </c>
      <c r="E149" s="6">
        <f t="shared" si="9"/>
        <v>105.05518814606438</v>
      </c>
      <c r="F149" s="16">
        <f t="shared" si="10"/>
        <v>112.25436018701392</v>
      </c>
      <c r="G149" s="10"/>
      <c r="H149" s="10"/>
    </row>
    <row r="150" spans="1:8" x14ac:dyDescent="0.3">
      <c r="A150" s="21">
        <v>40878</v>
      </c>
      <c r="B150" s="7"/>
      <c r="C150" s="3">
        <v>149.26249786870324</v>
      </c>
      <c r="D150" s="3">
        <v>161.14445807144301</v>
      </c>
      <c r="E150" s="6">
        <f t="shared" si="9"/>
        <v>104.52715522657276</v>
      </c>
      <c r="F150" s="16">
        <f t="shared" si="10"/>
        <v>111.70052331349551</v>
      </c>
      <c r="G150" s="10"/>
      <c r="H150" s="10"/>
    </row>
    <row r="151" spans="1:8" x14ac:dyDescent="0.3">
      <c r="A151" s="21">
        <v>40909</v>
      </c>
      <c r="B151" s="7">
        <f>B139+1</f>
        <v>2012</v>
      </c>
      <c r="C151" s="3">
        <v>148.87396520920439</v>
      </c>
      <c r="D151" s="3">
        <v>160.7937541683913</v>
      </c>
      <c r="E151" s="6">
        <f t="shared" si="9"/>
        <v>104.25506937654396</v>
      </c>
      <c r="F151" s="16">
        <f t="shared" si="10"/>
        <v>111.45742584698759</v>
      </c>
      <c r="G151" s="10"/>
      <c r="H151" s="10"/>
    </row>
    <row r="152" spans="1:8" x14ac:dyDescent="0.3">
      <c r="A152" s="21">
        <v>40940</v>
      </c>
      <c r="B152" s="7"/>
      <c r="C152" s="3">
        <v>148.53828002126465</v>
      </c>
      <c r="D152" s="3">
        <v>160.45851590500536</v>
      </c>
      <c r="E152" s="6">
        <f t="shared" si="9"/>
        <v>104.01999212507049</v>
      </c>
      <c r="F152" s="16">
        <f t="shared" si="10"/>
        <v>111.22504869978023</v>
      </c>
      <c r="G152" s="10"/>
      <c r="H152" s="10"/>
    </row>
    <row r="153" spans="1:8" x14ac:dyDescent="0.3">
      <c r="A153" s="21">
        <v>40969</v>
      </c>
      <c r="B153" s="7"/>
      <c r="C153" s="3">
        <v>148.1806847419937</v>
      </c>
      <c r="D153" s="3">
        <v>160.67003808150977</v>
      </c>
      <c r="E153" s="6">
        <f t="shared" si="9"/>
        <v>103.76957143803682</v>
      </c>
      <c r="F153" s="16">
        <f t="shared" si="10"/>
        <v>111.37166955221736</v>
      </c>
      <c r="G153" s="10"/>
      <c r="H153" s="10"/>
    </row>
    <row r="154" spans="1:8" x14ac:dyDescent="0.3">
      <c r="A154" s="21">
        <v>41000</v>
      </c>
      <c r="C154" s="3">
        <v>149.38120536386495</v>
      </c>
      <c r="D154" s="3">
        <v>162.00875174880758</v>
      </c>
      <c r="E154" s="6">
        <f t="shared" si="9"/>
        <v>104.61028499426727</v>
      </c>
      <c r="F154" s="16">
        <f t="shared" si="10"/>
        <v>112.29962586541428</v>
      </c>
      <c r="G154" s="24">
        <f>'Expectations data'!F13</f>
        <v>3.6181818181818182</v>
      </c>
      <c r="H154" s="24">
        <f>'Expectations data'!K13</f>
        <v>4.9576271186440675</v>
      </c>
    </row>
    <row r="155" spans="1:8" x14ac:dyDescent="0.3">
      <c r="A155" s="21">
        <v>41030</v>
      </c>
      <c r="C155" s="3">
        <v>150.92170302257816</v>
      </c>
      <c r="D155" s="3">
        <v>163.8516036070825</v>
      </c>
      <c r="E155" s="6">
        <f t="shared" si="9"/>
        <v>105.68908134430643</v>
      </c>
      <c r="F155" s="16">
        <f t="shared" si="10"/>
        <v>113.57703570886851</v>
      </c>
      <c r="G155" s="24">
        <f>G154</f>
        <v>3.6181818181818182</v>
      </c>
      <c r="H155" s="24">
        <f>H154</f>
        <v>4.9576271186440675</v>
      </c>
    </row>
    <row r="156" spans="1:8" x14ac:dyDescent="0.3">
      <c r="A156" s="21">
        <v>41061</v>
      </c>
      <c r="C156" s="3">
        <v>152.44819379618392</v>
      </c>
      <c r="D156" s="3">
        <v>165.54888321497029</v>
      </c>
      <c r="E156" s="6">
        <f t="shared" si="9"/>
        <v>106.75806880145711</v>
      </c>
      <c r="F156" s="16">
        <f t="shared" si="10"/>
        <v>114.75353921807599</v>
      </c>
      <c r="G156" s="24">
        <f t="shared" ref="G156:H158" si="15">G155</f>
        <v>3.6181818181818182</v>
      </c>
      <c r="H156" s="24">
        <f t="shared" si="15"/>
        <v>4.9576271186440675</v>
      </c>
    </row>
    <row r="157" spans="1:8" x14ac:dyDescent="0.3">
      <c r="A157" s="21">
        <v>41091</v>
      </c>
      <c r="C157" s="3">
        <v>153.36217351137657</v>
      </c>
      <c r="D157" s="3">
        <v>166.9416305146265</v>
      </c>
      <c r="E157" s="6">
        <f t="shared" si="9"/>
        <v>107.39812039464374</v>
      </c>
      <c r="F157" s="16">
        <f t="shared" si="10"/>
        <v>115.71895003069037</v>
      </c>
      <c r="G157" s="24">
        <f t="shared" si="15"/>
        <v>3.6181818181818182</v>
      </c>
      <c r="H157" s="24">
        <f t="shared" si="15"/>
        <v>4.9576271186440675</v>
      </c>
    </row>
    <row r="158" spans="1:8" x14ac:dyDescent="0.3">
      <c r="A158" s="21">
        <v>41122</v>
      </c>
      <c r="B158" s="7"/>
      <c r="C158" s="3">
        <v>154.29367926459</v>
      </c>
      <c r="D158" s="3">
        <v>168.90699182326929</v>
      </c>
      <c r="E158" s="6">
        <f t="shared" si="9"/>
        <v>108.05044531115581</v>
      </c>
      <c r="F158" s="16">
        <f t="shared" si="10"/>
        <v>117.08127976453804</v>
      </c>
      <c r="G158" s="29">
        <f t="shared" si="15"/>
        <v>3.6181818181818182</v>
      </c>
      <c r="H158" s="29">
        <f t="shared" si="15"/>
        <v>4.9576271186440675</v>
      </c>
    </row>
    <row r="159" spans="1:8" x14ac:dyDescent="0.3">
      <c r="A159" s="21">
        <v>41153</v>
      </c>
      <c r="B159" s="7"/>
      <c r="C159" s="3">
        <v>155.17419808060964</v>
      </c>
      <c r="D159" s="3">
        <v>170.94890059176666</v>
      </c>
      <c r="E159" s="6">
        <f t="shared" si="9"/>
        <v>108.66706454422643</v>
      </c>
      <c r="F159" s="16">
        <f t="shared" si="10"/>
        <v>118.49666991030684</v>
      </c>
      <c r="G159" s="10"/>
      <c r="H159" s="10"/>
    </row>
    <row r="160" spans="1:8" x14ac:dyDescent="0.3">
      <c r="A160" s="21">
        <v>41183</v>
      </c>
      <c r="B160" s="7"/>
      <c r="C160" s="3">
        <v>156.15077148636536</v>
      </c>
      <c r="D160" s="3">
        <v>173.00574273370671</v>
      </c>
      <c r="E160" s="6">
        <f t="shared" si="9"/>
        <v>109.350949923549</v>
      </c>
      <c r="F160" s="16">
        <f t="shared" si="10"/>
        <v>119.92241142433453</v>
      </c>
      <c r="G160" s="10"/>
      <c r="H160" s="10"/>
    </row>
    <row r="161" spans="1:8" x14ac:dyDescent="0.3">
      <c r="A161" s="21">
        <v>41214</v>
      </c>
      <c r="B161" s="7"/>
      <c r="C161" s="3">
        <v>157.08018929667918</v>
      </c>
      <c r="D161" s="3">
        <v>174.74015710327413</v>
      </c>
      <c r="E161" s="6">
        <f t="shared" si="9"/>
        <v>110.00181267284097</v>
      </c>
      <c r="F161" s="16">
        <f t="shared" si="10"/>
        <v>121.12465564074584</v>
      </c>
      <c r="G161" s="10"/>
      <c r="H161" s="10"/>
    </row>
    <row r="162" spans="1:8" x14ac:dyDescent="0.3">
      <c r="A162" s="21">
        <v>41244</v>
      </c>
      <c r="B162" s="7"/>
      <c r="C162" s="3">
        <v>158.48898689902899</v>
      </c>
      <c r="D162" s="3">
        <v>177.74308003491305</v>
      </c>
      <c r="E162" s="6">
        <f t="shared" si="9"/>
        <v>110.98838068400461</v>
      </c>
      <c r="F162" s="16">
        <f t="shared" si="10"/>
        <v>123.20619208915073</v>
      </c>
      <c r="G162" s="10"/>
      <c r="H162" s="10"/>
    </row>
    <row r="163" spans="1:8" x14ac:dyDescent="0.3">
      <c r="A163" s="21">
        <v>41275</v>
      </c>
      <c r="B163" s="7">
        <v>2013</v>
      </c>
      <c r="C163" s="3">
        <v>159.68411628570939</v>
      </c>
      <c r="D163" s="3">
        <v>180.32394662350916</v>
      </c>
      <c r="E163" s="6">
        <f t="shared" si="9"/>
        <v>111.8253188077875</v>
      </c>
      <c r="F163" s="16">
        <f t="shared" si="10"/>
        <v>124.99517169166796</v>
      </c>
      <c r="G163" s="10"/>
      <c r="H163" s="10"/>
    </row>
    <row r="164" spans="1:8" x14ac:dyDescent="0.3">
      <c r="A164" s="21">
        <v>41306</v>
      </c>
      <c r="B164" s="7"/>
      <c r="C164" s="3">
        <v>161.06453125609551</v>
      </c>
      <c r="D164" s="3">
        <v>182.99354597013507</v>
      </c>
      <c r="E164" s="6">
        <f t="shared" si="9"/>
        <v>112.79201072268201</v>
      </c>
      <c r="F164" s="16">
        <f t="shared" si="10"/>
        <v>126.84565819070272</v>
      </c>
      <c r="G164" s="10"/>
      <c r="H164" s="10"/>
    </row>
    <row r="165" spans="1:8" x14ac:dyDescent="0.3">
      <c r="A165" s="21">
        <v>41334</v>
      </c>
      <c r="B165" s="7"/>
      <c r="C165" s="3">
        <v>162.66334438800439</v>
      </c>
      <c r="D165" s="3">
        <v>187.04521098324713</v>
      </c>
      <c r="E165" s="6">
        <f t="shared" si="9"/>
        <v>113.91164486256038</v>
      </c>
      <c r="F165" s="16">
        <f t="shared" si="10"/>
        <v>129.65415131340728</v>
      </c>
      <c r="G165" s="10"/>
      <c r="H165" s="10"/>
    </row>
    <row r="166" spans="1:8" x14ac:dyDescent="0.3">
      <c r="A166" s="21">
        <v>41365</v>
      </c>
      <c r="B166" s="7"/>
      <c r="C166" s="3">
        <v>165.88124644893841</v>
      </c>
      <c r="D166" s="3">
        <v>191.87707260929693</v>
      </c>
      <c r="E166" s="6">
        <f t="shared" si="9"/>
        <v>116.16511209666116</v>
      </c>
      <c r="F166" s="16">
        <f t="shared" si="10"/>
        <v>133.00345341580334</v>
      </c>
      <c r="G166" s="24">
        <f>'Expectations data'!F14</f>
        <v>7.5342465753424657</v>
      </c>
      <c r="H166" s="24">
        <f>'Expectations data'!K14</f>
        <v>5.375</v>
      </c>
    </row>
    <row r="167" spans="1:8" x14ac:dyDescent="0.3">
      <c r="A167" s="21">
        <v>41395</v>
      </c>
      <c r="B167" s="7"/>
      <c r="C167" s="3">
        <v>168.21093878612575</v>
      </c>
      <c r="D167" s="3">
        <v>194.93389281936771</v>
      </c>
      <c r="E167" s="6">
        <f t="shared" si="9"/>
        <v>117.7965742257054</v>
      </c>
      <c r="F167" s="16">
        <f t="shared" si="10"/>
        <v>135.12234984715809</v>
      </c>
      <c r="G167" s="24">
        <f>G166</f>
        <v>7.5342465753424657</v>
      </c>
      <c r="H167" s="24">
        <f>H166</f>
        <v>5.375</v>
      </c>
    </row>
    <row r="168" spans="1:8" x14ac:dyDescent="0.3">
      <c r="A168" s="21">
        <v>41426</v>
      </c>
      <c r="B168" s="7"/>
      <c r="C168" s="3">
        <v>170.22978480894099</v>
      </c>
      <c r="D168" s="3">
        <v>198.28721022418407</v>
      </c>
      <c r="E168" s="6">
        <f t="shared" si="9"/>
        <v>119.21035353811502</v>
      </c>
      <c r="F168" s="16">
        <f t="shared" si="10"/>
        <v>137.44676927452787</v>
      </c>
      <c r="G168" s="24">
        <f t="shared" ref="G168:H170" si="16">G167</f>
        <v>7.5342465753424657</v>
      </c>
      <c r="H168" s="24">
        <f t="shared" si="16"/>
        <v>5.375</v>
      </c>
    </row>
    <row r="169" spans="1:8" x14ac:dyDescent="0.3">
      <c r="A169" s="21">
        <v>41456</v>
      </c>
      <c r="B169" s="7"/>
      <c r="C169" s="3">
        <v>172.21142182935242</v>
      </c>
      <c r="D169" s="3">
        <v>201.76003661116434</v>
      </c>
      <c r="E169" s="6">
        <f t="shared" si="9"/>
        <v>120.59807572816889</v>
      </c>
      <c r="F169" s="16">
        <f t="shared" si="10"/>
        <v>139.85402875738663</v>
      </c>
      <c r="G169" s="24">
        <f t="shared" si="16"/>
        <v>7.5342465753424657</v>
      </c>
      <c r="H169" s="24">
        <f t="shared" si="16"/>
        <v>5.375</v>
      </c>
    </row>
    <row r="170" spans="1:8" x14ac:dyDescent="0.3">
      <c r="A170" s="21">
        <v>41487</v>
      </c>
      <c r="B170" s="7"/>
      <c r="C170" s="3">
        <v>174.28396443696391</v>
      </c>
      <c r="D170" s="3">
        <v>205.8069283322541</v>
      </c>
      <c r="E170" s="6">
        <f t="shared" si="9"/>
        <v>122.04945826532874</v>
      </c>
      <c r="F170" s="16">
        <f t="shared" si="10"/>
        <v>142.65921317668801</v>
      </c>
      <c r="G170" s="29">
        <f t="shared" si="16"/>
        <v>7.5342465753424657</v>
      </c>
      <c r="H170" s="29">
        <f t="shared" si="16"/>
        <v>5.375</v>
      </c>
    </row>
    <row r="171" spans="1:8" x14ac:dyDescent="0.3">
      <c r="A171" s="21">
        <v>41518</v>
      </c>
      <c r="B171" s="7"/>
      <c r="C171" s="3">
        <v>176.13455658420568</v>
      </c>
      <c r="D171" s="3">
        <v>208.61577815302863</v>
      </c>
      <c r="E171" s="6">
        <f t="shared" si="9"/>
        <v>123.34541093527515</v>
      </c>
      <c r="F171" s="16">
        <f t="shared" si="10"/>
        <v>144.60622394357665</v>
      </c>
      <c r="G171" s="10"/>
      <c r="H171" s="10"/>
    </row>
    <row r="172" spans="1:8" x14ac:dyDescent="0.3">
      <c r="A172" s="21">
        <v>41548</v>
      </c>
      <c r="B172" s="7"/>
      <c r="C172" s="3">
        <v>177.74417648939706</v>
      </c>
      <c r="D172" s="3">
        <v>211.50563580802898</v>
      </c>
      <c r="E172" s="6">
        <f t="shared" ref="E172:E182" si="17">(C172/C$43)*100</f>
        <v>124.47261295914667</v>
      </c>
      <c r="F172" s="16">
        <f t="shared" ref="F172:F182" si="18">(D172/D$43)*100</f>
        <v>146.60938692062385</v>
      </c>
      <c r="G172" s="10"/>
      <c r="H172" s="10"/>
    </row>
    <row r="173" spans="1:8" x14ac:dyDescent="0.3">
      <c r="A173" s="21">
        <v>41579</v>
      </c>
      <c r="B173" s="7"/>
      <c r="C173" s="3">
        <v>179.08771524421454</v>
      </c>
      <c r="D173" s="3">
        <v>212.87610906170369</v>
      </c>
      <c r="E173" s="6">
        <f t="shared" si="17"/>
        <v>125.4134807992471</v>
      </c>
      <c r="F173" s="16">
        <f t="shared" si="18"/>
        <v>147.55935803011585</v>
      </c>
      <c r="G173" s="10"/>
      <c r="H173" s="10"/>
    </row>
    <row r="174" spans="1:8" x14ac:dyDescent="0.3">
      <c r="A174" s="21">
        <v>41609</v>
      </c>
      <c r="B174" s="7"/>
      <c r="C174" s="3">
        <v>180.06451515236606</v>
      </c>
      <c r="D174" s="3">
        <v>213.95506013426103</v>
      </c>
      <c r="E174" s="6">
        <f t="shared" si="17"/>
        <v>126.09752479611542</v>
      </c>
      <c r="F174" s="16">
        <f t="shared" si="18"/>
        <v>148.30725467438566</v>
      </c>
      <c r="G174" s="10"/>
      <c r="H174" s="10"/>
    </row>
    <row r="175" spans="1:8" x14ac:dyDescent="0.3">
      <c r="A175" s="21">
        <v>41640</v>
      </c>
      <c r="B175" s="7">
        <v>2014</v>
      </c>
      <c r="C175" s="3">
        <v>181.15882904808521</v>
      </c>
      <c r="D175" s="3">
        <v>214.30998731841001</v>
      </c>
      <c r="E175" s="6">
        <f t="shared" si="17"/>
        <v>126.8638627582809</v>
      </c>
      <c r="F175" s="16">
        <f t="shared" si="18"/>
        <v>148.55327959315792</v>
      </c>
      <c r="G175" s="10"/>
      <c r="H175" s="10"/>
    </row>
    <row r="176" spans="1:8" x14ac:dyDescent="0.3">
      <c r="A176" s="21">
        <v>41671</v>
      </c>
      <c r="B176" s="7"/>
      <c r="C176" s="3">
        <v>181.83855575984643</v>
      </c>
      <c r="D176" s="3">
        <v>216.06655701249474</v>
      </c>
      <c r="E176" s="6">
        <f t="shared" si="17"/>
        <v>127.3398691264338</v>
      </c>
      <c r="F176" s="16">
        <f t="shared" si="18"/>
        <v>149.77088121852006</v>
      </c>
      <c r="G176" s="10"/>
      <c r="H176" s="10"/>
    </row>
    <row r="177" spans="1:8" x14ac:dyDescent="0.3">
      <c r="A177" s="21">
        <v>41699</v>
      </c>
      <c r="B177" s="7"/>
      <c r="C177" s="3">
        <v>182.64580722177101</v>
      </c>
      <c r="D177" s="3">
        <v>217.879125820377</v>
      </c>
      <c r="E177" s="6">
        <f t="shared" si="17"/>
        <v>127.90517990491006</v>
      </c>
      <c r="F177" s="16">
        <f t="shared" si="18"/>
        <v>151.02729975630439</v>
      </c>
      <c r="G177" s="10"/>
      <c r="H177" s="10"/>
    </row>
    <row r="178" spans="1:8" x14ac:dyDescent="0.3">
      <c r="A178" s="21">
        <v>41730</v>
      </c>
      <c r="B178" s="7"/>
      <c r="C178" s="3">
        <v>183.33833179376035</v>
      </c>
      <c r="D178" s="3">
        <v>218.24816338676567</v>
      </c>
      <c r="E178" s="6">
        <f t="shared" si="17"/>
        <v>128.39014849694195</v>
      </c>
      <c r="F178" s="16">
        <f t="shared" si="18"/>
        <v>151.28310557042474</v>
      </c>
      <c r="G178" s="24">
        <f>'Expectations data'!F15</f>
        <v>6.1160714285714288</v>
      </c>
      <c r="H178" s="24">
        <f>'Expectations data'!K15</f>
        <v>7.418181818181818</v>
      </c>
    </row>
    <row r="179" spans="1:8" x14ac:dyDescent="0.3">
      <c r="A179" s="21">
        <v>41760</v>
      </c>
      <c r="B179" s="7"/>
      <c r="C179" s="3">
        <v>183.61317470455546</v>
      </c>
      <c r="D179" s="3">
        <v>218.58094426147795</v>
      </c>
      <c r="E179" s="6">
        <f t="shared" si="17"/>
        <v>128.58261846099731</v>
      </c>
      <c r="F179" s="16">
        <f t="shared" si="18"/>
        <v>151.51377932923069</v>
      </c>
      <c r="G179" s="24">
        <f>G178</f>
        <v>6.1160714285714288</v>
      </c>
      <c r="H179" s="24">
        <f>H178</f>
        <v>7.418181818181818</v>
      </c>
    </row>
    <row r="180" spans="1:8" x14ac:dyDescent="0.3">
      <c r="A180" s="21">
        <v>41791</v>
      </c>
      <c r="B180" s="7"/>
      <c r="C180" s="3">
        <v>184.00430287661612</v>
      </c>
      <c r="D180" s="3">
        <v>219.1894540288279</v>
      </c>
      <c r="E180" s="6">
        <f t="shared" si="17"/>
        <v>128.85652192461504</v>
      </c>
      <c r="F180" s="16">
        <f t="shared" si="18"/>
        <v>151.93558011759058</v>
      </c>
      <c r="G180" s="24">
        <f t="shared" ref="G180:H182" si="19">G179</f>
        <v>6.1160714285714288</v>
      </c>
      <c r="H180" s="24">
        <f t="shared" si="19"/>
        <v>7.418181818181818</v>
      </c>
    </row>
    <row r="181" spans="1:8" x14ac:dyDescent="0.3">
      <c r="A181" s="21">
        <v>41821</v>
      </c>
      <c r="B181" s="7"/>
      <c r="C181" s="3">
        <v>184.12807252411866</v>
      </c>
      <c r="D181" s="3">
        <v>219.7772353152979</v>
      </c>
      <c r="E181" s="6">
        <f t="shared" si="17"/>
        <v>128.94319667106217</v>
      </c>
      <c r="F181" s="16">
        <f t="shared" si="18"/>
        <v>152.34301254237474</v>
      </c>
      <c r="G181" s="24">
        <f t="shared" si="19"/>
        <v>6.1160714285714288</v>
      </c>
      <c r="H181" s="24">
        <f t="shared" si="19"/>
        <v>7.418181818181818</v>
      </c>
    </row>
    <row r="182" spans="1:8" x14ac:dyDescent="0.3">
      <c r="A182" s="21">
        <v>41852</v>
      </c>
      <c r="B182" s="7"/>
      <c r="C182" s="3">
        <v>184.38709094478557</v>
      </c>
      <c r="D182" s="3">
        <v>219.83111377073817</v>
      </c>
      <c r="E182" s="6">
        <f t="shared" si="17"/>
        <v>129.12458489014054</v>
      </c>
      <c r="F182" s="16">
        <f t="shared" si="18"/>
        <v>152.38035947778928</v>
      </c>
      <c r="G182" s="29">
        <f t="shared" si="19"/>
        <v>6.1160714285714288</v>
      </c>
      <c r="H182" s="29">
        <f t="shared" si="19"/>
        <v>7.418181818181818</v>
      </c>
    </row>
    <row r="183" spans="1:8" x14ac:dyDescent="0.3">
      <c r="A183" s="21">
        <v>41883</v>
      </c>
      <c r="B183" s="7"/>
      <c r="C183">
        <v>184.84275967501677</v>
      </c>
      <c r="D183">
        <v>220.50951125679293</v>
      </c>
      <c r="E183" s="6">
        <f t="shared" ref="E183:E246" si="20">(C183/C$43)*100</f>
        <v>129.44368551338394</v>
      </c>
      <c r="F183" s="16">
        <f t="shared" ref="F183:F246" si="21">(D183/D$43)*100</f>
        <v>152.85060434449937</v>
      </c>
      <c r="G183" s="10"/>
      <c r="H183" s="10"/>
    </row>
    <row r="184" spans="1:8" x14ac:dyDescent="0.3">
      <c r="A184" s="21">
        <v>41913</v>
      </c>
      <c r="B184" s="7"/>
      <c r="C184">
        <v>185.74942785428851</v>
      </c>
      <c r="D184">
        <v>222.20212648530011</v>
      </c>
      <c r="E184" s="6">
        <f t="shared" si="20"/>
        <v>130.07861690517331</v>
      </c>
      <c r="F184" s="16">
        <f t="shared" si="21"/>
        <v>154.02387464529258</v>
      </c>
      <c r="G184" s="10"/>
      <c r="H184" s="10"/>
    </row>
    <row r="185" spans="1:8" x14ac:dyDescent="0.3">
      <c r="A185" s="21">
        <v>41944</v>
      </c>
      <c r="B185" s="7"/>
      <c r="C185">
        <v>186.5069570120655</v>
      </c>
      <c r="D185">
        <v>224.01699279239406</v>
      </c>
      <c r="E185" s="6">
        <f t="shared" si="20"/>
        <v>130.60910761110577</v>
      </c>
      <c r="F185" s="16">
        <f t="shared" si="21"/>
        <v>155.2818857408808</v>
      </c>
    </row>
    <row r="186" spans="1:8" x14ac:dyDescent="0.3">
      <c r="A186" s="21">
        <v>41974</v>
      </c>
      <c r="B186" s="7"/>
      <c r="C186">
        <v>187.59221129878856</v>
      </c>
      <c r="D186">
        <v>225.66480432630439</v>
      </c>
      <c r="E186" s="6">
        <f t="shared" si="20"/>
        <v>131.36910121236781</v>
      </c>
      <c r="F186" s="16">
        <f t="shared" si="21"/>
        <v>156.4240994593209</v>
      </c>
    </row>
    <row r="187" spans="1:8" x14ac:dyDescent="0.3">
      <c r="A187" s="21">
        <v>42005</v>
      </c>
      <c r="B187" s="7">
        <v>2015</v>
      </c>
      <c r="C187">
        <v>188.47054094841295</v>
      </c>
      <c r="D187">
        <v>225.85316985625673</v>
      </c>
      <c r="E187" s="6">
        <f t="shared" si="20"/>
        <v>131.98418739233477</v>
      </c>
      <c r="F187" s="16">
        <f t="shared" si="21"/>
        <v>156.55466881629235</v>
      </c>
    </row>
    <row r="188" spans="1:8" x14ac:dyDescent="0.3">
      <c r="A188" s="21">
        <v>42036</v>
      </c>
      <c r="B188" s="7"/>
      <c r="C188">
        <v>189.79503791943694</v>
      </c>
      <c r="D188">
        <v>227.98637682257544</v>
      </c>
      <c r="E188" s="6">
        <f t="shared" si="20"/>
        <v>132.911720446278</v>
      </c>
      <c r="F188" s="16">
        <f t="shared" si="21"/>
        <v>158.03334414478644</v>
      </c>
    </row>
    <row r="189" spans="1:8" x14ac:dyDescent="0.3">
      <c r="A189" s="21">
        <v>42064</v>
      </c>
      <c r="B189" s="7"/>
      <c r="C189">
        <v>190.38874526297482</v>
      </c>
      <c r="D189">
        <v>229.26727825972577</v>
      </c>
      <c r="E189" s="6">
        <f t="shared" si="20"/>
        <v>133.32748824155988</v>
      </c>
      <c r="F189" s="16">
        <f t="shared" si="21"/>
        <v>158.92122674748364</v>
      </c>
    </row>
    <row r="190" spans="1:8" x14ac:dyDescent="0.3">
      <c r="A190" s="21">
        <v>42095</v>
      </c>
      <c r="B190" s="7"/>
      <c r="C190">
        <v>191.1926745415895</v>
      </c>
      <c r="D190">
        <v>230.71163306180074</v>
      </c>
      <c r="E190" s="6">
        <f t="shared" si="20"/>
        <v>133.89047252560195</v>
      </c>
      <c r="F190" s="16">
        <f t="shared" si="21"/>
        <v>159.92241033873444</v>
      </c>
      <c r="G190" s="24">
        <f>'Expectations data'!F16</f>
        <v>5.3043478260869561</v>
      </c>
      <c r="H190" s="24">
        <f>'Expectations data'!K16</f>
        <v>7.0534883720930237</v>
      </c>
    </row>
    <row r="191" spans="1:8" x14ac:dyDescent="0.3">
      <c r="A191" s="21">
        <v>42125</v>
      </c>
      <c r="B191" s="7"/>
      <c r="C191">
        <v>191.7752380882435</v>
      </c>
      <c r="D191">
        <v>231.83831331121888</v>
      </c>
      <c r="E191" s="6">
        <f t="shared" si="20"/>
        <v>134.29843642236062</v>
      </c>
      <c r="F191" s="16">
        <f t="shared" si="21"/>
        <v>160.70339142224893</v>
      </c>
      <c r="G191" s="24">
        <f>G190</f>
        <v>5.3043478260869561</v>
      </c>
      <c r="H191" s="24">
        <f>H190</f>
        <v>7.0534883720930237</v>
      </c>
    </row>
    <row r="192" spans="1:8" x14ac:dyDescent="0.3">
      <c r="A192" s="21">
        <v>42156</v>
      </c>
      <c r="B192" s="7"/>
      <c r="C192">
        <v>192.31237407524924</v>
      </c>
      <c r="D192">
        <v>232.72001532778131</v>
      </c>
      <c r="E192" s="6">
        <f t="shared" si="20"/>
        <v>134.67458781667077</v>
      </c>
      <c r="F192" s="16">
        <f t="shared" si="21"/>
        <v>161.31456091473572</v>
      </c>
      <c r="G192" s="24">
        <f t="shared" ref="G192:H194" si="22">G191</f>
        <v>5.3043478260869561</v>
      </c>
      <c r="H192" s="24">
        <f t="shared" si="22"/>
        <v>7.0534883720930237</v>
      </c>
    </row>
    <row r="193" spans="1:8" x14ac:dyDescent="0.3">
      <c r="A193" s="21">
        <v>42186</v>
      </c>
      <c r="B193" s="7"/>
      <c r="C193">
        <v>192.78215092160144</v>
      </c>
      <c r="D193">
        <v>233.25335794698262</v>
      </c>
      <c r="E193" s="6">
        <f t="shared" si="20"/>
        <v>135.00356822395096</v>
      </c>
      <c r="F193" s="16">
        <f t="shared" si="21"/>
        <v>161.68425808200516</v>
      </c>
      <c r="G193" s="24">
        <f t="shared" si="22"/>
        <v>5.3043478260869561</v>
      </c>
      <c r="H193" s="24">
        <f t="shared" si="22"/>
        <v>7.0534883720930237</v>
      </c>
    </row>
    <row r="194" spans="1:8" x14ac:dyDescent="0.3">
      <c r="A194" s="21">
        <v>42217</v>
      </c>
      <c r="B194" s="7"/>
      <c r="C194">
        <v>193.35095208306888</v>
      </c>
      <c r="D194">
        <v>233.8168588835542</v>
      </c>
      <c r="E194" s="6">
        <f t="shared" si="20"/>
        <v>135.40189444886821</v>
      </c>
      <c r="F194" s="16">
        <f t="shared" si="21"/>
        <v>162.0748600937404</v>
      </c>
      <c r="G194" s="29">
        <f t="shared" si="22"/>
        <v>5.3043478260869561</v>
      </c>
      <c r="H194" s="29">
        <f t="shared" si="22"/>
        <v>7.0534883720930237</v>
      </c>
    </row>
    <row r="195" spans="1:8" x14ac:dyDescent="0.3">
      <c r="A195" s="21">
        <v>42248</v>
      </c>
      <c r="B195" s="7"/>
      <c r="C195">
        <v>194.17009581637657</v>
      </c>
      <c r="D195">
        <v>234.8692099177145</v>
      </c>
      <c r="E195" s="6">
        <f t="shared" si="20"/>
        <v>135.97553327567954</v>
      </c>
      <c r="F195" s="16">
        <f t="shared" si="21"/>
        <v>162.80431838620669</v>
      </c>
    </row>
    <row r="196" spans="1:8" x14ac:dyDescent="0.3">
      <c r="A196" s="21">
        <v>42278</v>
      </c>
      <c r="B196" s="7"/>
      <c r="C196">
        <v>195.023657154425</v>
      </c>
      <c r="D196">
        <v>236.13239109738834</v>
      </c>
      <c r="E196" s="6">
        <f t="shared" si="20"/>
        <v>136.57327443472184</v>
      </c>
      <c r="F196" s="16">
        <f t="shared" si="21"/>
        <v>163.67991783590523</v>
      </c>
    </row>
    <row r="197" spans="1:8" x14ac:dyDescent="0.3">
      <c r="A197" s="21">
        <v>42309</v>
      </c>
      <c r="C197">
        <v>196.07846401727181</v>
      </c>
      <c r="D197">
        <v>237.6448520359491</v>
      </c>
      <c r="E197" s="6">
        <f t="shared" si="20"/>
        <v>137.31194598491811</v>
      </c>
      <c r="F197" s="16">
        <f t="shared" si="21"/>
        <v>164.728310565946</v>
      </c>
    </row>
    <row r="198" spans="1:8" x14ac:dyDescent="0.3">
      <c r="A198" s="21">
        <v>42339</v>
      </c>
      <c r="C198">
        <v>196.74493739701197</v>
      </c>
      <c r="D198">
        <v>239.13973153854698</v>
      </c>
      <c r="E198" s="6">
        <f t="shared" si="20"/>
        <v>137.77867116648218</v>
      </c>
      <c r="F198" s="16">
        <f t="shared" si="21"/>
        <v>165.76451636991334</v>
      </c>
    </row>
    <row r="199" spans="1:8" x14ac:dyDescent="0.3">
      <c r="A199" s="21">
        <v>42370</v>
      </c>
      <c r="B199" s="6">
        <v>2016</v>
      </c>
      <c r="C199">
        <v>197.57140319946222</v>
      </c>
      <c r="D199">
        <v>240.88875566337694</v>
      </c>
      <c r="E199" s="6">
        <f t="shared" si="20"/>
        <v>138.35743757100906</v>
      </c>
      <c r="F199" s="16">
        <f t="shared" si="21"/>
        <v>166.97688763213085</v>
      </c>
    </row>
    <row r="200" spans="1:8" x14ac:dyDescent="0.3">
      <c r="A200" s="21">
        <v>42401</v>
      </c>
      <c r="C200">
        <v>198.09745234176495</v>
      </c>
      <c r="D200">
        <v>242.76758893437753</v>
      </c>
      <c r="E200" s="6">
        <f t="shared" si="20"/>
        <v>138.72582494988472</v>
      </c>
      <c r="F200" s="16">
        <f t="shared" si="21"/>
        <v>168.27923871575626</v>
      </c>
    </row>
    <row r="201" spans="1:8" x14ac:dyDescent="0.3">
      <c r="A201" s="21">
        <v>42430</v>
      </c>
      <c r="C201">
        <v>198.86730012418923</v>
      </c>
      <c r="D201">
        <v>243.31102428229858</v>
      </c>
      <c r="E201" s="6">
        <f t="shared" si="20"/>
        <v>139.26494227542406</v>
      </c>
      <c r="F201" s="16">
        <f t="shared" si="21"/>
        <v>168.65593186100187</v>
      </c>
    </row>
    <row r="202" spans="1:8" x14ac:dyDescent="0.3">
      <c r="A202" s="21">
        <v>42461</v>
      </c>
      <c r="C202">
        <v>199.7246428761818</v>
      </c>
      <c r="D202">
        <v>243.86183205942081</v>
      </c>
      <c r="E202" s="6">
        <f t="shared" si="20"/>
        <v>139.86533152389245</v>
      </c>
      <c r="F202" s="16">
        <f t="shared" si="21"/>
        <v>169.03773535388044</v>
      </c>
      <c r="G202" s="24">
        <f>'Expectations data'!F17</f>
        <v>6.0444444444444443</v>
      </c>
      <c r="H202" s="24">
        <f>'Expectations data'!K17</f>
        <v>6.0454545454545459</v>
      </c>
    </row>
    <row r="203" spans="1:8" x14ac:dyDescent="0.3">
      <c r="A203" s="21">
        <v>42491</v>
      </c>
      <c r="C203">
        <v>200.09606235011975</v>
      </c>
      <c r="D203">
        <v>244.36281457879394</v>
      </c>
      <c r="E203" s="6">
        <f t="shared" si="20"/>
        <v>140.12543316737847</v>
      </c>
      <c r="F203" s="16">
        <f t="shared" si="21"/>
        <v>169.38500146687377</v>
      </c>
      <c r="G203" s="24">
        <f>G202</f>
        <v>6.0444444444444443</v>
      </c>
      <c r="H203" s="24">
        <f>H202</f>
        <v>6.0454545454545459</v>
      </c>
    </row>
    <row r="204" spans="1:8" x14ac:dyDescent="0.3">
      <c r="A204" s="21">
        <v>42522</v>
      </c>
      <c r="C204">
        <v>200.68941688129138</v>
      </c>
      <c r="D204">
        <v>245.13896297568439</v>
      </c>
      <c r="E204" s="6">
        <f t="shared" si="20"/>
        <v>140.54095389140338</v>
      </c>
      <c r="F204" s="16">
        <f t="shared" si="21"/>
        <v>169.92300434416268</v>
      </c>
      <c r="G204" s="24">
        <f t="shared" ref="G204:H206" si="23">G203</f>
        <v>6.0444444444444443</v>
      </c>
      <c r="H204" s="24">
        <f t="shared" si="23"/>
        <v>6.0454545454545459</v>
      </c>
    </row>
    <row r="205" spans="1:8" x14ac:dyDescent="0.3">
      <c r="A205" s="21">
        <v>42552</v>
      </c>
      <c r="C205">
        <v>201.2936491520141</v>
      </c>
      <c r="D205">
        <v>246.3378311369261</v>
      </c>
      <c r="E205" s="6">
        <f t="shared" si="20"/>
        <v>140.96409219644698</v>
      </c>
      <c r="F205" s="16">
        <f t="shared" si="21"/>
        <v>170.75402393116713</v>
      </c>
      <c r="G205" s="24">
        <f t="shared" si="23"/>
        <v>6.0444444444444443</v>
      </c>
      <c r="H205" s="24">
        <f t="shared" si="23"/>
        <v>6.0454545454545459</v>
      </c>
    </row>
    <row r="206" spans="1:8" x14ac:dyDescent="0.3">
      <c r="A206" s="21">
        <v>42583</v>
      </c>
      <c r="C206">
        <v>202.08866851754314</v>
      </c>
      <c r="D206">
        <v>247.60108903640815</v>
      </c>
      <c r="E206" s="6">
        <f t="shared" si="20"/>
        <v>141.5208369502557</v>
      </c>
      <c r="F206" s="16">
        <f t="shared" si="21"/>
        <v>171.62967656074431</v>
      </c>
      <c r="G206" s="29">
        <f t="shared" si="23"/>
        <v>6.0444444444444443</v>
      </c>
      <c r="H206" s="29">
        <f t="shared" si="23"/>
        <v>6.0454545454545459</v>
      </c>
    </row>
    <row r="207" spans="1:8" x14ac:dyDescent="0.3">
      <c r="A207" s="21">
        <v>42614</v>
      </c>
      <c r="C207">
        <v>202.71167901965811</v>
      </c>
      <c r="D207">
        <v>248.87783243857027</v>
      </c>
      <c r="E207" s="6">
        <f t="shared" si="20"/>
        <v>141.95712547813255</v>
      </c>
      <c r="F207" s="16">
        <f t="shared" si="21"/>
        <v>172.51467693783042</v>
      </c>
    </row>
    <row r="208" spans="1:8" x14ac:dyDescent="0.3">
      <c r="A208" s="21">
        <v>42644</v>
      </c>
      <c r="C208">
        <v>203.32821063616296</v>
      </c>
      <c r="D208">
        <v>249.44701453923764</v>
      </c>
      <c r="E208" s="6">
        <f t="shared" si="20"/>
        <v>142.38887690197097</v>
      </c>
      <c r="F208" s="16">
        <f t="shared" si="21"/>
        <v>172.90921696276277</v>
      </c>
    </row>
    <row r="209" spans="1:8" x14ac:dyDescent="0.3">
      <c r="A209" s="21">
        <v>42675</v>
      </c>
      <c r="C209">
        <v>204.58652947254424</v>
      </c>
      <c r="D209">
        <v>250.58727994413584</v>
      </c>
      <c r="E209" s="6">
        <f t="shared" si="20"/>
        <v>143.27006601653773</v>
      </c>
      <c r="F209" s="16">
        <f t="shared" si="21"/>
        <v>173.69961487012947</v>
      </c>
    </row>
    <row r="210" spans="1:8" x14ac:dyDescent="0.3">
      <c r="A210" s="21">
        <v>42705</v>
      </c>
      <c r="C210">
        <v>205.872325633706</v>
      </c>
      <c r="D210">
        <v>251.85721748317255</v>
      </c>
      <c r="E210" s="6">
        <f t="shared" si="20"/>
        <v>144.17049724907486</v>
      </c>
      <c r="F210" s="16">
        <f t="shared" si="21"/>
        <v>174.57989762625726</v>
      </c>
    </row>
    <row r="211" spans="1:8" x14ac:dyDescent="0.3">
      <c r="A211" s="21">
        <v>42736</v>
      </c>
      <c r="B211" s="6">
        <v>2017</v>
      </c>
      <c r="C211">
        <v>207.33195197770806</v>
      </c>
      <c r="D211">
        <v>253.45479233383205</v>
      </c>
      <c r="E211" s="6">
        <f t="shared" si="20"/>
        <v>145.19266016079638</v>
      </c>
      <c r="F211" s="16">
        <f t="shared" si="21"/>
        <v>175.68728877694787</v>
      </c>
    </row>
    <row r="212" spans="1:8" x14ac:dyDescent="0.3">
      <c r="A212" s="21">
        <v>42767</v>
      </c>
      <c r="C212">
        <v>207.96049799058537</v>
      </c>
      <c r="D212">
        <v>254.33063759559448</v>
      </c>
      <c r="E212" s="6">
        <f t="shared" si="20"/>
        <v>145.63282515597729</v>
      </c>
      <c r="F212" s="16">
        <f t="shared" si="21"/>
        <v>176.29439854200805</v>
      </c>
    </row>
    <row r="213" spans="1:8" x14ac:dyDescent="0.3">
      <c r="A213" s="21">
        <v>42795</v>
      </c>
      <c r="C213">
        <v>208.66546971151107</v>
      </c>
      <c r="D213">
        <v>255.681046477107</v>
      </c>
      <c r="E213" s="6">
        <f t="shared" si="20"/>
        <v>146.12651037199427</v>
      </c>
      <c r="F213" s="16">
        <f t="shared" si="21"/>
        <v>177.2304616282438</v>
      </c>
    </row>
    <row r="214" spans="1:8" x14ac:dyDescent="0.3">
      <c r="A214" s="21">
        <v>42826</v>
      </c>
      <c r="C214">
        <v>209.21115137228043</v>
      </c>
      <c r="D214">
        <v>256.20277049813183</v>
      </c>
      <c r="E214" s="6">
        <f t="shared" si="20"/>
        <v>146.50864622308865</v>
      </c>
      <c r="F214" s="16">
        <f t="shared" si="21"/>
        <v>177.59210513042279</v>
      </c>
      <c r="G214" s="24">
        <f>'Expectations data'!F18</f>
        <v>6.1044776119402986</v>
      </c>
      <c r="H214" s="24">
        <f>'Expectations data'!K18</f>
        <v>6.4029850746268657</v>
      </c>
    </row>
    <row r="215" spans="1:8" x14ac:dyDescent="0.3">
      <c r="A215" s="21">
        <v>42856</v>
      </c>
      <c r="C215">
        <v>210.00732032157794</v>
      </c>
      <c r="D215">
        <v>257.99036477105682</v>
      </c>
      <c r="E215" s="6">
        <f t="shared" si="20"/>
        <v>147.06619601984337</v>
      </c>
      <c r="F215" s="16">
        <f t="shared" si="21"/>
        <v>178.83121206681776</v>
      </c>
      <c r="G215" s="24">
        <f>G214</f>
        <v>6.1044776119402986</v>
      </c>
      <c r="H215" s="24">
        <f>H214</f>
        <v>6.4029850746268657</v>
      </c>
    </row>
    <row r="216" spans="1:8" x14ac:dyDescent="0.3">
      <c r="A216" s="21">
        <v>42887</v>
      </c>
      <c r="C216">
        <v>210.70876807559108</v>
      </c>
      <c r="D216">
        <v>258.87091728168468</v>
      </c>
      <c r="E216" s="6">
        <f t="shared" si="20"/>
        <v>147.55741343422403</v>
      </c>
      <c r="F216" s="16">
        <f t="shared" si="21"/>
        <v>179.44158475613813</v>
      </c>
      <c r="G216" s="24">
        <f t="shared" ref="G216:H218" si="24">G215</f>
        <v>6.1044776119402986</v>
      </c>
      <c r="H216" s="24">
        <f t="shared" si="24"/>
        <v>6.4029850746268657</v>
      </c>
    </row>
    <row r="217" spans="1:8" x14ac:dyDescent="0.3">
      <c r="A217" s="21">
        <v>42917</v>
      </c>
      <c r="C217">
        <v>212.00695213760281</v>
      </c>
      <c r="D217">
        <v>261.66842167627158</v>
      </c>
      <c r="E217" s="6">
        <f t="shared" si="20"/>
        <v>148.466519799856</v>
      </c>
      <c r="F217" s="16">
        <f t="shared" si="21"/>
        <v>181.3807312125966</v>
      </c>
      <c r="G217" s="24">
        <f t="shared" si="24"/>
        <v>6.1044776119402986</v>
      </c>
      <c r="H217" s="24">
        <f t="shared" si="24"/>
        <v>6.4029850746268657</v>
      </c>
    </row>
    <row r="218" spans="1:8" x14ac:dyDescent="0.3">
      <c r="A218" s="21">
        <v>42948</v>
      </c>
      <c r="C218">
        <v>213.06047684659541</v>
      </c>
      <c r="D218">
        <v>262.78628188687401</v>
      </c>
      <c r="E218" s="6">
        <f t="shared" si="20"/>
        <v>149.20429346949379</v>
      </c>
      <c r="F218" s="16">
        <f t="shared" si="21"/>
        <v>182.15559850874817</v>
      </c>
      <c r="G218" s="29">
        <f t="shared" si="24"/>
        <v>6.1044776119402986</v>
      </c>
      <c r="H218" s="29">
        <f t="shared" si="24"/>
        <v>6.4029850746268657</v>
      </c>
    </row>
    <row r="219" spans="1:8" x14ac:dyDescent="0.3">
      <c r="A219" s="21">
        <v>42979</v>
      </c>
      <c r="C219">
        <v>214.38735224687377</v>
      </c>
      <c r="D219">
        <v>264.33790925728005</v>
      </c>
      <c r="E219" s="6">
        <f t="shared" si="20"/>
        <v>150.13349211558119</v>
      </c>
      <c r="F219" s="16">
        <f t="shared" si="21"/>
        <v>183.23114023904498</v>
      </c>
    </row>
    <row r="220" spans="1:8" x14ac:dyDescent="0.3">
      <c r="A220" s="21">
        <v>43009</v>
      </c>
      <c r="C220">
        <v>215.43590560490458</v>
      </c>
      <c r="D220">
        <v>265.52541958571942</v>
      </c>
      <c r="E220" s="6">
        <f t="shared" si="20"/>
        <v>150.86778439383744</v>
      </c>
      <c r="F220" s="16">
        <f t="shared" si="21"/>
        <v>184.05428691572465</v>
      </c>
    </row>
    <row r="221" spans="1:8" x14ac:dyDescent="0.3">
      <c r="A221" s="21">
        <v>43040</v>
      </c>
      <c r="C221">
        <v>216.82491146362096</v>
      </c>
      <c r="D221">
        <v>267.98699489643275</v>
      </c>
      <c r="E221" s="6">
        <f t="shared" si="20"/>
        <v>151.84049242886161</v>
      </c>
      <c r="F221" s="16">
        <f t="shared" si="21"/>
        <v>185.76057736885556</v>
      </c>
    </row>
    <row r="222" spans="1:8" x14ac:dyDescent="0.3">
      <c r="A222" s="21">
        <v>43070</v>
      </c>
      <c r="C222">
        <v>217.93679347843658</v>
      </c>
      <c r="D222">
        <v>270.20217918218043</v>
      </c>
      <c r="E222" s="6">
        <f t="shared" si="20"/>
        <v>152.61913318334302</v>
      </c>
      <c r="F222" s="16">
        <f t="shared" si="21"/>
        <v>187.29607692568268</v>
      </c>
    </row>
    <row r="223" spans="1:8" x14ac:dyDescent="0.3">
      <c r="A223" s="21">
        <v>43101</v>
      </c>
      <c r="B223" s="6">
        <v>2018</v>
      </c>
      <c r="C223">
        <v>219.41024616915149</v>
      </c>
      <c r="D223">
        <v>272.09597212476979</v>
      </c>
      <c r="E223" s="6">
        <f t="shared" si="20"/>
        <v>153.65097855857482</v>
      </c>
      <c r="F223" s="16">
        <f t="shared" si="21"/>
        <v>188.60879760665611</v>
      </c>
    </row>
    <row r="224" spans="1:8" x14ac:dyDescent="0.3">
      <c r="A224" s="21">
        <v>43132</v>
      </c>
      <c r="C224">
        <v>220.9041929976618</v>
      </c>
      <c r="D224">
        <v>274.74996182757229</v>
      </c>
      <c r="E224" s="6">
        <f t="shared" si="20"/>
        <v>154.69717579012126</v>
      </c>
      <c r="F224" s="16">
        <f t="shared" si="21"/>
        <v>190.44846396701109</v>
      </c>
    </row>
    <row r="225" spans="1:8" x14ac:dyDescent="0.3">
      <c r="A225" s="21">
        <v>43160</v>
      </c>
      <c r="C225">
        <v>221.69450859103628</v>
      </c>
      <c r="D225">
        <v>275.7934409980972</v>
      </c>
      <c r="E225" s="6">
        <f t="shared" si="20"/>
        <v>155.25062653552752</v>
      </c>
      <c r="F225" s="16">
        <f t="shared" si="21"/>
        <v>191.17177254869802</v>
      </c>
    </row>
    <row r="226" spans="1:8" x14ac:dyDescent="0.3">
      <c r="A226" s="21">
        <v>43191</v>
      </c>
      <c r="C226">
        <v>222.19062437272697</v>
      </c>
      <c r="D226">
        <v>277.07268970786549</v>
      </c>
      <c r="E226" s="6">
        <f t="shared" si="20"/>
        <v>155.59805185711602</v>
      </c>
      <c r="F226" s="16">
        <f t="shared" si="21"/>
        <v>192.05850953015772</v>
      </c>
      <c r="G226" s="24">
        <f>'Expectations data'!F19</f>
        <v>4.6086956521739131</v>
      </c>
      <c r="H226" s="24">
        <f>'Expectations data'!K19</f>
        <v>3.6097560975609757</v>
      </c>
    </row>
    <row r="227" spans="1:8" x14ac:dyDescent="0.3">
      <c r="A227" s="21">
        <v>43221</v>
      </c>
      <c r="C227">
        <v>222.70992817104963</v>
      </c>
      <c r="D227">
        <v>277.37713582991699</v>
      </c>
      <c r="E227" s="6">
        <f t="shared" si="20"/>
        <v>155.96171553360608</v>
      </c>
      <c r="F227" s="16">
        <f t="shared" si="21"/>
        <v>192.26954248506604</v>
      </c>
      <c r="G227" s="24">
        <f>G226</f>
        <v>4.6086956521739131</v>
      </c>
      <c r="H227" s="24">
        <f>H226</f>
        <v>3.6097560975609757</v>
      </c>
    </row>
    <row r="228" spans="1:8" x14ac:dyDescent="0.3">
      <c r="A228" s="21">
        <v>43252</v>
      </c>
      <c r="C228">
        <v>223.38843932304817</v>
      </c>
      <c r="D228">
        <v>278.06214055374039</v>
      </c>
      <c r="E228" s="6">
        <f t="shared" si="20"/>
        <v>156.43687065643067</v>
      </c>
      <c r="F228" s="16">
        <f t="shared" si="21"/>
        <v>192.74436729157208</v>
      </c>
      <c r="G228" s="24">
        <f t="shared" ref="G228:H230" si="25">G227</f>
        <v>4.6086956521739131</v>
      </c>
      <c r="H228" s="24">
        <f t="shared" si="25"/>
        <v>3.6097560975609757</v>
      </c>
    </row>
    <row r="229" spans="1:8" x14ac:dyDescent="0.3">
      <c r="A229" s="21">
        <v>43282</v>
      </c>
      <c r="C229">
        <v>223.82868862597843</v>
      </c>
      <c r="D229">
        <v>278.44105164845871</v>
      </c>
      <c r="E229" s="6">
        <f t="shared" si="20"/>
        <v>156.74517319647165</v>
      </c>
      <c r="F229" s="16">
        <f t="shared" si="21"/>
        <v>193.007017140508</v>
      </c>
      <c r="G229" s="24">
        <f t="shared" si="25"/>
        <v>4.6086956521739131</v>
      </c>
      <c r="H229" s="24">
        <f t="shared" si="25"/>
        <v>3.6097560975609757</v>
      </c>
    </row>
    <row r="230" spans="1:8" x14ac:dyDescent="0.3">
      <c r="A230" s="21">
        <v>43313</v>
      </c>
      <c r="C230">
        <v>224.41960604624057</v>
      </c>
      <c r="D230">
        <v>279.07452372470522</v>
      </c>
      <c r="E230" s="6">
        <f t="shared" si="20"/>
        <v>157.15898723412872</v>
      </c>
      <c r="F230" s="16">
        <f t="shared" si="21"/>
        <v>193.4461210555173</v>
      </c>
      <c r="G230" s="29">
        <f t="shared" si="25"/>
        <v>4.6086956521739131</v>
      </c>
      <c r="H230" s="29">
        <f t="shared" si="25"/>
        <v>3.6097560975609757</v>
      </c>
    </row>
    <row r="231" spans="1:8" x14ac:dyDescent="0.3">
      <c r="A231" s="21">
        <v>43344</v>
      </c>
      <c r="C231">
        <v>224.85937367417802</v>
      </c>
      <c r="D231">
        <v>278.99432817754831</v>
      </c>
      <c r="E231" s="6">
        <f t="shared" si="20"/>
        <v>157.46695246159982</v>
      </c>
      <c r="F231" s="16">
        <f t="shared" si="21"/>
        <v>193.39053189848363</v>
      </c>
    </row>
    <row r="232" spans="1:8" x14ac:dyDescent="0.3">
      <c r="A232" s="21">
        <v>43374</v>
      </c>
      <c r="C232">
        <v>225.27357083436516</v>
      </c>
      <c r="D232">
        <v>279.64846617101119</v>
      </c>
      <c r="E232" s="6">
        <f t="shared" si="20"/>
        <v>157.75701092555082</v>
      </c>
      <c r="F232" s="16">
        <f t="shared" si="21"/>
        <v>193.84396080980645</v>
      </c>
    </row>
    <row r="233" spans="1:8" x14ac:dyDescent="0.3">
      <c r="A233" s="21">
        <v>43405</v>
      </c>
      <c r="C233">
        <v>225.40864999303673</v>
      </c>
      <c r="D233">
        <v>279.25448176344935</v>
      </c>
      <c r="E233" s="6">
        <f t="shared" si="20"/>
        <v>157.85160561871186</v>
      </c>
      <c r="F233" s="16">
        <f t="shared" si="21"/>
        <v>193.57086259080037</v>
      </c>
    </row>
    <row r="234" spans="1:8" x14ac:dyDescent="0.3">
      <c r="A234" s="21">
        <v>43435</v>
      </c>
      <c r="C234">
        <v>225.58476783803491</v>
      </c>
      <c r="D234">
        <v>280.10692663184659</v>
      </c>
      <c r="E234" s="6">
        <f t="shared" si="20"/>
        <v>157.97493932667703</v>
      </c>
      <c r="F234" s="16">
        <f t="shared" si="21"/>
        <v>194.16175190238724</v>
      </c>
    </row>
    <row r="235" spans="1:8" x14ac:dyDescent="0.3">
      <c r="A235" s="21">
        <v>43466</v>
      </c>
      <c r="B235" s="6">
        <v>2019</v>
      </c>
      <c r="C235">
        <v>225.67406892414402</v>
      </c>
      <c r="D235">
        <v>279.39351962113079</v>
      </c>
      <c r="E235" s="6">
        <f t="shared" si="20"/>
        <v>158.03747605641769</v>
      </c>
      <c r="F235" s="16">
        <f t="shared" si="21"/>
        <v>193.66723947927218</v>
      </c>
    </row>
    <row r="236" spans="1:8" x14ac:dyDescent="0.3">
      <c r="A236" s="21">
        <v>43497</v>
      </c>
      <c r="C236">
        <v>225.92972705188888</v>
      </c>
      <c r="D236">
        <v>279.34501425760635</v>
      </c>
      <c r="E236" s="6">
        <f t="shared" si="20"/>
        <v>158.21651109325077</v>
      </c>
      <c r="F236" s="16">
        <f t="shared" si="21"/>
        <v>193.6336170106249</v>
      </c>
    </row>
    <row r="237" spans="1:8" x14ac:dyDescent="0.3">
      <c r="A237" s="21">
        <v>43525</v>
      </c>
      <c r="C237">
        <v>226.1775442138831</v>
      </c>
      <c r="D237">
        <v>279.25975218930614</v>
      </c>
      <c r="E237" s="6">
        <f t="shared" si="20"/>
        <v>158.39005517384336</v>
      </c>
      <c r="F237" s="16">
        <f t="shared" si="21"/>
        <v>193.57451589252312</v>
      </c>
    </row>
    <row r="238" spans="1:8" x14ac:dyDescent="0.3">
      <c r="A238" s="21">
        <v>43556</v>
      </c>
      <c r="C238">
        <v>226.86519186493612</v>
      </c>
      <c r="D238">
        <v>280.79723647716901</v>
      </c>
      <c r="E238" s="6">
        <f t="shared" si="20"/>
        <v>158.87160850297252</v>
      </c>
      <c r="F238" s="16">
        <f t="shared" si="21"/>
        <v>194.64025406059849</v>
      </c>
      <c r="G238" s="24">
        <f>'Expectations data'!F20</f>
        <v>2.6792452830188678</v>
      </c>
      <c r="H238" s="24">
        <f>'Expectations data'!K20</f>
        <v>4.84</v>
      </c>
    </row>
    <row r="239" spans="1:8" x14ac:dyDescent="0.3">
      <c r="A239" s="21">
        <v>43586</v>
      </c>
      <c r="C239">
        <v>227.38874007985919</v>
      </c>
      <c r="D239">
        <v>282.59981633213675</v>
      </c>
      <c r="E239" s="6">
        <f t="shared" si="20"/>
        <v>159.23824450539288</v>
      </c>
      <c r="F239" s="16">
        <f t="shared" si="21"/>
        <v>195.88974855469397</v>
      </c>
      <c r="G239" s="24">
        <f>G238</f>
        <v>2.6792452830188678</v>
      </c>
      <c r="H239" s="24">
        <f>H238</f>
        <v>4.84</v>
      </c>
    </row>
    <row r="240" spans="1:8" x14ac:dyDescent="0.3">
      <c r="A240" s="21">
        <v>43617</v>
      </c>
      <c r="C240">
        <v>227.6458172181151</v>
      </c>
      <c r="D240">
        <v>282.0858072606178</v>
      </c>
      <c r="E240" s="6">
        <f t="shared" si="20"/>
        <v>159.41827326224322</v>
      </c>
      <c r="F240" s="16">
        <f t="shared" si="21"/>
        <v>195.53345282498853</v>
      </c>
      <c r="G240" s="24">
        <f t="shared" ref="G240:H242" si="26">G239</f>
        <v>2.6792452830188678</v>
      </c>
      <c r="H240" s="24">
        <f t="shared" si="26"/>
        <v>4.84</v>
      </c>
    </row>
    <row r="241" spans="1:8" x14ac:dyDescent="0.3">
      <c r="A241" s="21">
        <v>43647</v>
      </c>
      <c r="C241">
        <v>227.68406119008299</v>
      </c>
      <c r="D241">
        <v>281.67655476570337</v>
      </c>
      <c r="E241" s="6">
        <f t="shared" si="20"/>
        <v>159.44505516427117</v>
      </c>
      <c r="F241" s="16">
        <f t="shared" si="21"/>
        <v>195.24977122404246</v>
      </c>
      <c r="G241" s="24">
        <f t="shared" si="26"/>
        <v>2.6792452830188678</v>
      </c>
      <c r="H241" s="24">
        <f t="shared" si="26"/>
        <v>4.84</v>
      </c>
    </row>
    <row r="242" spans="1:8" x14ac:dyDescent="0.3">
      <c r="A242" s="21">
        <v>43678</v>
      </c>
      <c r="C242">
        <v>228.10132201342947</v>
      </c>
      <c r="D242">
        <v>281.97829710924714</v>
      </c>
      <c r="E242" s="6">
        <f t="shared" si="20"/>
        <v>159.73725908337127</v>
      </c>
      <c r="F242" s="16">
        <f t="shared" si="21"/>
        <v>195.45893000047855</v>
      </c>
      <c r="G242" s="29">
        <f t="shared" si="26"/>
        <v>2.6792452830188678</v>
      </c>
      <c r="H242" s="29">
        <f t="shared" si="26"/>
        <v>4.84</v>
      </c>
    </row>
    <row r="243" spans="1:8" x14ac:dyDescent="0.3">
      <c r="A243" s="21">
        <v>43709</v>
      </c>
      <c r="C243">
        <v>228.41538728141413</v>
      </c>
      <c r="D243">
        <v>283.63000489788226</v>
      </c>
      <c r="E243" s="6">
        <f t="shared" si="20"/>
        <v>159.95719610363196</v>
      </c>
      <c r="F243" s="16">
        <f t="shared" si="21"/>
        <v>196.60384448627315</v>
      </c>
    </row>
    <row r="244" spans="1:8" x14ac:dyDescent="0.3">
      <c r="A244" s="21">
        <v>43739</v>
      </c>
      <c r="C244">
        <v>229.00017409261503</v>
      </c>
      <c r="D244">
        <v>284.98581713132847</v>
      </c>
      <c r="E244" s="6">
        <f t="shared" si="20"/>
        <v>160.36671693211639</v>
      </c>
      <c r="F244" s="16">
        <f t="shared" si="21"/>
        <v>197.54365301461632</v>
      </c>
    </row>
    <row r="245" spans="1:8" x14ac:dyDescent="0.3">
      <c r="A245" s="21">
        <v>43770</v>
      </c>
      <c r="C245">
        <v>229.81555942057298</v>
      </c>
      <c r="D245">
        <v>286.70017780303937</v>
      </c>
      <c r="E245" s="6">
        <f t="shared" si="20"/>
        <v>160.93772378220879</v>
      </c>
      <c r="F245" s="16">
        <f t="shared" si="21"/>
        <v>198.73199660688113</v>
      </c>
    </row>
    <row r="246" spans="1:8" x14ac:dyDescent="0.3">
      <c r="A246" s="21">
        <v>43800</v>
      </c>
      <c r="C246">
        <v>230.71508753921802</v>
      </c>
      <c r="D246">
        <v>287.33195328768477</v>
      </c>
      <c r="E246" s="6">
        <f t="shared" si="20"/>
        <v>161.56765505517319</v>
      </c>
      <c r="F246" s="16">
        <f t="shared" si="21"/>
        <v>199.16992449528698</v>
      </c>
    </row>
    <row r="247" spans="1:8" x14ac:dyDescent="0.3">
      <c r="A247" s="21">
        <v>43831</v>
      </c>
      <c r="B247" s="6">
        <v>2020</v>
      </c>
      <c r="C247">
        <v>231.45627144321173</v>
      </c>
      <c r="D247">
        <v>288.80244886166173</v>
      </c>
      <c r="E247" s="6">
        <f t="shared" ref="E247:E268" si="27">(C247/C$43)*100</f>
        <v>162.08669933012786</v>
      </c>
      <c r="F247" s="16">
        <f t="shared" ref="F247:F268" si="28">(D247/D$43)*100</f>
        <v>200.18922808852989</v>
      </c>
    </row>
    <row r="248" spans="1:8" x14ac:dyDescent="0.3">
      <c r="A248" s="21">
        <v>43862</v>
      </c>
      <c r="C248">
        <v>232.5213642173639</v>
      </c>
      <c r="D248">
        <v>289.72827491660831</v>
      </c>
      <c r="E248" s="6">
        <f t="shared" si="27"/>
        <v>162.83257400946249</v>
      </c>
      <c r="F248" s="16">
        <f t="shared" si="28"/>
        <v>200.83098304599142</v>
      </c>
    </row>
    <row r="249" spans="1:8" x14ac:dyDescent="0.3">
      <c r="A249" s="21">
        <v>43891</v>
      </c>
      <c r="C249">
        <v>233.63681547135772</v>
      </c>
      <c r="D249">
        <v>291.07213244035148</v>
      </c>
      <c r="E249" s="6">
        <f t="shared" si="27"/>
        <v>163.61371426933172</v>
      </c>
      <c r="F249" s="16">
        <f t="shared" si="28"/>
        <v>201.76250492677704</v>
      </c>
    </row>
    <row r="250" spans="1:8" x14ac:dyDescent="0.3">
      <c r="A250" s="21">
        <v>43922</v>
      </c>
      <c r="C250">
        <v>234.12117573661911</v>
      </c>
      <c r="D250">
        <v>292.12729029415669</v>
      </c>
      <c r="E250" s="6">
        <f t="shared" si="27"/>
        <v>163.95290731082227</v>
      </c>
      <c r="F250" s="16">
        <f t="shared" si="28"/>
        <v>202.49390882275299</v>
      </c>
      <c r="G250" s="24">
        <f>'Expectations data'!F21</f>
        <v>3.396551724137931</v>
      </c>
      <c r="H250" s="24">
        <f>'Expectations data'!K21</f>
        <v>4.5862068965517242</v>
      </c>
    </row>
    <row r="251" spans="1:8" x14ac:dyDescent="0.3">
      <c r="A251" s="21">
        <v>43952</v>
      </c>
      <c r="C251">
        <v>234.09514582224142</v>
      </c>
      <c r="D251">
        <v>292.5113515918207</v>
      </c>
      <c r="E251" s="6">
        <f t="shared" si="27"/>
        <v>163.93467880105229</v>
      </c>
      <c r="F251" s="16">
        <f t="shared" si="28"/>
        <v>202.760128638482</v>
      </c>
      <c r="G251" s="24">
        <f>G250</f>
        <v>3.396551724137931</v>
      </c>
      <c r="H251" s="24">
        <f>H250</f>
        <v>4.5862068965517242</v>
      </c>
    </row>
    <row r="252" spans="1:8" x14ac:dyDescent="0.3">
      <c r="A252" s="21">
        <v>43983</v>
      </c>
      <c r="C252">
        <v>234.1488378469025</v>
      </c>
      <c r="D252">
        <v>292.99357779457284</v>
      </c>
      <c r="E252" s="6">
        <f t="shared" si="27"/>
        <v>163.97227883238173</v>
      </c>
      <c r="F252" s="16">
        <f t="shared" si="28"/>
        <v>203.09439343323538</v>
      </c>
      <c r="G252" s="24">
        <f t="shared" ref="G252:H254" si="29">G251</f>
        <v>3.396551724137931</v>
      </c>
      <c r="H252" s="24">
        <f t="shared" si="29"/>
        <v>4.5862068965517242</v>
      </c>
    </row>
    <row r="253" spans="1:8" x14ac:dyDescent="0.3">
      <c r="A253" s="21">
        <v>44013</v>
      </c>
      <c r="C253">
        <v>236.07150370154892</v>
      </c>
      <c r="D253">
        <v>296.76154204358755</v>
      </c>
      <c r="E253" s="6">
        <f t="shared" si="27"/>
        <v>165.31870405711732</v>
      </c>
      <c r="F253" s="16">
        <f t="shared" si="28"/>
        <v>205.70623366329087</v>
      </c>
      <c r="G253" s="24">
        <f t="shared" si="29"/>
        <v>3.396551724137931</v>
      </c>
      <c r="H253" s="24">
        <f t="shared" si="29"/>
        <v>4.5862068965517242</v>
      </c>
    </row>
    <row r="254" spans="1:8" x14ac:dyDescent="0.3">
      <c r="A254" s="21">
        <v>44044</v>
      </c>
      <c r="C254">
        <v>239.52853892261734</v>
      </c>
      <c r="D254">
        <v>301.23215047120891</v>
      </c>
      <c r="E254" s="6">
        <f t="shared" si="27"/>
        <v>167.73963404513216</v>
      </c>
      <c r="F254" s="16">
        <f t="shared" si="28"/>
        <v>208.80512584283846</v>
      </c>
      <c r="G254" s="29">
        <f t="shared" si="29"/>
        <v>3.396551724137931</v>
      </c>
      <c r="H254" s="29">
        <f t="shared" si="29"/>
        <v>4.5862068965517242</v>
      </c>
    </row>
    <row r="255" spans="1:8" x14ac:dyDescent="0.3">
      <c r="A255" s="21">
        <v>44075</v>
      </c>
      <c r="C255">
        <v>243.03045145088578</v>
      </c>
      <c r="D255">
        <v>305.31256299735327</v>
      </c>
      <c r="E255" s="6">
        <f t="shared" si="27"/>
        <v>170.19199119886397</v>
      </c>
      <c r="F255" s="16">
        <f t="shared" si="28"/>
        <v>211.63354588259676</v>
      </c>
    </row>
    <row r="256" spans="1:8" x14ac:dyDescent="0.3">
      <c r="A256" s="21">
        <v>44105</v>
      </c>
      <c r="C256">
        <v>246.67561407727891</v>
      </c>
      <c r="D256">
        <v>308.8124290033245</v>
      </c>
      <c r="E256" s="6">
        <f t="shared" si="27"/>
        <v>172.74466507954801</v>
      </c>
      <c r="F256" s="16">
        <f t="shared" si="28"/>
        <v>214.05954842139198</v>
      </c>
    </row>
    <row r="257" spans="1:8" x14ac:dyDescent="0.3">
      <c r="A257" s="21">
        <v>44136</v>
      </c>
      <c r="C257">
        <v>250.26391342245512</v>
      </c>
      <c r="D257">
        <v>312.64190982277586</v>
      </c>
      <c r="E257" s="6">
        <f t="shared" si="27"/>
        <v>175.25751812708694</v>
      </c>
      <c r="F257" s="16">
        <f t="shared" si="28"/>
        <v>216.71403009994944</v>
      </c>
    </row>
    <row r="258" spans="1:8" x14ac:dyDescent="0.3">
      <c r="A258" s="21">
        <v>44166</v>
      </c>
      <c r="C258">
        <v>253.50605370107851</v>
      </c>
      <c r="D258">
        <v>316.14928385926987</v>
      </c>
      <c r="E258" s="6">
        <f t="shared" si="27"/>
        <v>177.52795916223627</v>
      </c>
      <c r="F258" s="16">
        <f t="shared" si="28"/>
        <v>219.1452369811619</v>
      </c>
    </row>
    <row r="259" spans="1:8" x14ac:dyDescent="0.3">
      <c r="A259" s="21">
        <v>44197</v>
      </c>
      <c r="B259" s="6">
        <v>2021</v>
      </c>
      <c r="C259">
        <v>256.82758938253926</v>
      </c>
      <c r="D259">
        <v>320.1490975666398</v>
      </c>
      <c r="E259" s="6">
        <f t="shared" si="27"/>
        <v>179.85400006818472</v>
      </c>
      <c r="F259" s="16">
        <f t="shared" si="28"/>
        <v>221.91778832805116</v>
      </c>
    </row>
    <row r="260" spans="1:8" x14ac:dyDescent="0.3">
      <c r="A260" s="21">
        <v>44228</v>
      </c>
      <c r="C260">
        <v>260.06760768881236</v>
      </c>
      <c r="D260">
        <v>324.57915370741193</v>
      </c>
      <c r="E260" s="6">
        <f t="shared" si="27"/>
        <v>182.12295510560244</v>
      </c>
      <c r="F260" s="16">
        <f t="shared" si="28"/>
        <v>224.98857087406356</v>
      </c>
    </row>
    <row r="261" spans="1:8" x14ac:dyDescent="0.3">
      <c r="A261" s="21">
        <v>44256</v>
      </c>
      <c r="C261">
        <v>264.3143231062466</v>
      </c>
      <c r="D261">
        <v>330.2729624539092</v>
      </c>
      <c r="E261" s="6">
        <f t="shared" si="27"/>
        <v>185.09689087633902</v>
      </c>
      <c r="F261" s="16">
        <f t="shared" si="28"/>
        <v>228.93534896523892</v>
      </c>
    </row>
    <row r="262" spans="1:8" x14ac:dyDescent="0.3">
      <c r="A262" s="21">
        <v>44287</v>
      </c>
      <c r="C262">
        <v>268.68763202413334</v>
      </c>
      <c r="D262">
        <v>335.26214996206818</v>
      </c>
      <c r="E262" s="6">
        <f t="shared" si="27"/>
        <v>188.15947891178652</v>
      </c>
      <c r="F262" s="16">
        <f t="shared" si="28"/>
        <v>232.39370466819108</v>
      </c>
      <c r="G262" s="24">
        <f>'Expectations data'!F22</f>
        <v>6.4090909090909092</v>
      </c>
      <c r="H262" s="24">
        <f>'Expectations data'!K22</f>
        <v>4.5</v>
      </c>
    </row>
    <row r="263" spans="1:8" x14ac:dyDescent="0.3">
      <c r="A263" s="21">
        <v>44317</v>
      </c>
      <c r="C263">
        <v>273.35822489888113</v>
      </c>
      <c r="D263">
        <v>342.05346933132137</v>
      </c>
      <c r="E263" s="6">
        <f t="shared" si="27"/>
        <v>191.43025216956983</v>
      </c>
      <c r="F263" s="16">
        <f t="shared" si="28"/>
        <v>237.10124432927171</v>
      </c>
      <c r="G263" s="24">
        <f>G262</f>
        <v>6.4090909090909092</v>
      </c>
      <c r="H263" s="24">
        <f>H262</f>
        <v>4.5</v>
      </c>
    </row>
    <row r="264" spans="1:8" x14ac:dyDescent="0.3">
      <c r="A264" s="21">
        <v>44348</v>
      </c>
      <c r="C264">
        <v>277.86821001631944</v>
      </c>
      <c r="D264">
        <v>347.69052861630098</v>
      </c>
      <c r="E264" s="6">
        <f t="shared" si="27"/>
        <v>194.5885532912265</v>
      </c>
      <c r="F264" s="16">
        <f t="shared" si="28"/>
        <v>241.00868538940583</v>
      </c>
      <c r="G264" s="24">
        <f t="shared" ref="G264:H266" si="30">G263</f>
        <v>6.4090909090909092</v>
      </c>
      <c r="H264" s="24">
        <f t="shared" si="30"/>
        <v>4.5</v>
      </c>
    </row>
    <row r="265" spans="1:8" x14ac:dyDescent="0.3">
      <c r="A265" s="21">
        <v>44378</v>
      </c>
      <c r="C265">
        <v>281.49255250351899</v>
      </c>
      <c r="D265">
        <v>353.37824766222485</v>
      </c>
      <c r="E265" s="6">
        <f t="shared" si="27"/>
        <v>197.12664701981342</v>
      </c>
      <c r="F265" s="16">
        <f t="shared" si="28"/>
        <v>244.95124228210497</v>
      </c>
      <c r="G265" s="24">
        <f t="shared" si="30"/>
        <v>6.4090909090909092</v>
      </c>
      <c r="H265" s="24">
        <f t="shared" si="30"/>
        <v>4.5</v>
      </c>
    </row>
    <row r="266" spans="1:8" x14ac:dyDescent="0.3">
      <c r="A266" s="21">
        <v>44409</v>
      </c>
      <c r="C266">
        <v>284.18343896479291</v>
      </c>
      <c r="D266">
        <v>356.83678981663809</v>
      </c>
      <c r="E266" s="6">
        <f t="shared" si="27"/>
        <v>199.01105007383489</v>
      </c>
      <c r="F266" s="16">
        <f t="shared" si="28"/>
        <v>247.34860036176332</v>
      </c>
      <c r="G266" s="29">
        <f t="shared" si="30"/>
        <v>6.4090909090909092</v>
      </c>
      <c r="H266" s="29">
        <f t="shared" si="30"/>
        <v>4.5</v>
      </c>
    </row>
    <row r="267" spans="1:8" x14ac:dyDescent="0.3">
      <c r="A267" s="21">
        <v>44440</v>
      </c>
      <c r="C267">
        <v>286.47897872117932</v>
      </c>
      <c r="D267">
        <v>361.13155513029301</v>
      </c>
      <c r="E267" s="6">
        <f t="shared" si="27"/>
        <v>200.61859546447707</v>
      </c>
      <c r="F267" s="16">
        <f t="shared" si="28"/>
        <v>250.32560334892918</v>
      </c>
    </row>
    <row r="268" spans="1:8" x14ac:dyDescent="0.3">
      <c r="A268" s="21">
        <v>44470</v>
      </c>
      <c r="C268">
        <v>288.74397632556366</v>
      </c>
      <c r="D268">
        <v>365.89996160298807</v>
      </c>
      <c r="E268" s="6">
        <f t="shared" si="27"/>
        <v>202.20475246681769</v>
      </c>
      <c r="F268" s="16">
        <f t="shared" si="28"/>
        <v>253.63092023506962</v>
      </c>
    </row>
    <row r="269" spans="1:8" x14ac:dyDescent="0.3">
      <c r="A269" s="22"/>
      <c r="C269" s="3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9"/>
  <sheetViews>
    <sheetView workbookViewId="0">
      <selection activeCell="F14" sqref="F14"/>
    </sheetView>
  </sheetViews>
  <sheetFormatPr defaultRowHeight="14" x14ac:dyDescent="0.3"/>
  <sheetData>
    <row r="1" spans="1:11" x14ac:dyDescent="0.3">
      <c r="A1" t="s">
        <v>134</v>
      </c>
    </row>
    <row r="2" spans="1:11" x14ac:dyDescent="0.3">
      <c r="C2" t="s">
        <v>137</v>
      </c>
      <c r="H2" t="s">
        <v>138</v>
      </c>
    </row>
    <row r="3" spans="1:11" x14ac:dyDescent="0.3">
      <c r="C3" t="s">
        <v>94</v>
      </c>
      <c r="D3" t="s">
        <v>136</v>
      </c>
      <c r="E3" t="s">
        <v>95</v>
      </c>
      <c r="F3" t="s">
        <v>96</v>
      </c>
      <c r="H3" t="s">
        <v>94</v>
      </c>
      <c r="I3" t="s">
        <v>136</v>
      </c>
      <c r="J3" t="s">
        <v>95</v>
      </c>
      <c r="K3" t="s">
        <v>96</v>
      </c>
    </row>
    <row r="4" spans="1:11" x14ac:dyDescent="0.3">
      <c r="A4">
        <f>'[1]T3 Data'!A6850</f>
        <v>2003</v>
      </c>
      <c r="B4" t="str">
        <f>'[1]T3 Data'!B6850</f>
        <v>A</v>
      </c>
      <c r="C4" s="24">
        <f>'[1]T3 Data'!C6850</f>
        <v>6.9177852348993287</v>
      </c>
      <c r="D4" s="24">
        <f>'[1]T3 Data'!C6869</f>
        <v>4.3913043478260869</v>
      </c>
      <c r="E4" s="24">
        <f>'[1]T3 Data'!C6888</f>
        <v>5.4537572254335256</v>
      </c>
      <c r="F4" s="24">
        <f>'[1]T3 Data'!C6907</f>
        <v>9.007633587786259</v>
      </c>
      <c r="G4" s="24"/>
      <c r="H4" s="24">
        <f>'[1]T3 Data'!J6850</f>
        <v>9.2061068702290072</v>
      </c>
      <c r="I4" s="24">
        <f>'[1]T3 Data'!J6869</f>
        <v>6.5084269662921352</v>
      </c>
      <c r="J4" s="24">
        <f>'[1]T3 Data'!J6888</f>
        <v>6.0946745562130173</v>
      </c>
      <c r="K4" s="24">
        <f>'[1]T3 Data'!J6907</f>
        <v>10.44047619047619</v>
      </c>
    </row>
    <row r="5" spans="1:11" x14ac:dyDescent="0.3">
      <c r="A5">
        <f>'[1]T3 Data'!A6851</f>
        <v>2004</v>
      </c>
      <c r="B5" t="str">
        <f>'[1]T3 Data'!B6851</f>
        <v>A</v>
      </c>
      <c r="C5" s="24">
        <f>'[1]T3 Data'!C6851</f>
        <v>8.393805309734514</v>
      </c>
      <c r="D5" s="24">
        <f>'[1]T3 Data'!C6870</f>
        <v>6.6603773584905657</v>
      </c>
      <c r="E5" s="24">
        <f>'[1]T3 Data'!C6889</f>
        <v>5.6919642857142856</v>
      </c>
      <c r="F5" s="24">
        <f>'[1]T3 Data'!C6908</f>
        <v>12.385542168674698</v>
      </c>
      <c r="G5" s="24"/>
      <c r="H5" s="24">
        <f>'[1]T3 Data'!J6851</f>
        <v>12.651960784313726</v>
      </c>
      <c r="I5" s="24">
        <f>'[1]T3 Data'!J6870</f>
        <v>8.7277777777777779</v>
      </c>
      <c r="J5" s="24">
        <f>'[1]T3 Data'!J6889</f>
        <v>8.772277227722773</v>
      </c>
      <c r="K5" s="24">
        <f>'[1]T3 Data'!J6908</f>
        <v>13.250684931506848</v>
      </c>
    </row>
    <row r="6" spans="1:11" x14ac:dyDescent="0.3">
      <c r="A6">
        <f>'[1]T3 Data'!A6852</f>
        <v>2005</v>
      </c>
      <c r="B6" t="str">
        <f>'[1]T3 Data'!B6852</f>
        <v>A</v>
      </c>
      <c r="C6" s="24">
        <f>'[1]T3 Data'!C6852</f>
        <v>9.742857142857142</v>
      </c>
      <c r="D6" s="24">
        <f>'[1]T3 Data'!C6871</f>
        <v>6.3833333333333337</v>
      </c>
      <c r="E6" s="24">
        <f>'[1]T3 Data'!C6890</f>
        <v>6.6058252427184465</v>
      </c>
      <c r="F6" s="24">
        <f>'[1]T3 Data'!C6909</f>
        <v>8.8125</v>
      </c>
      <c r="G6" s="24"/>
      <c r="H6" s="24">
        <f>'[1]T3 Data'!J6852</f>
        <v>10.208791208791208</v>
      </c>
      <c r="I6" s="24">
        <f>'[1]T3 Data'!J6871</f>
        <v>8.3165137614678901</v>
      </c>
      <c r="J6" s="24">
        <f>'[1]T3 Data'!J6890</f>
        <v>10.494505494505495</v>
      </c>
      <c r="K6" s="24">
        <f>'[1]T3 Data'!J6909</f>
        <v>10.371428571428572</v>
      </c>
    </row>
    <row r="7" spans="1:11" x14ac:dyDescent="0.3">
      <c r="A7">
        <f>'[1]T3 Data'!A6853</f>
        <v>2006</v>
      </c>
      <c r="B7" t="str">
        <f>'[1]T3 Data'!B6853</f>
        <v>A</v>
      </c>
      <c r="C7" s="24">
        <f>'[1]T3 Data'!C6853</f>
        <v>6.19</v>
      </c>
      <c r="D7" s="24">
        <f>'[1]T3 Data'!C6872</f>
        <v>1.4285714285714286</v>
      </c>
      <c r="E7" s="24">
        <f>'[1]T3 Data'!C6891</f>
        <v>4.7583333333333337</v>
      </c>
      <c r="F7" s="24">
        <f>'[1]T3 Data'!C6910</f>
        <v>5.1086956521739131</v>
      </c>
      <c r="G7" s="24"/>
      <c r="H7" s="24">
        <f>'[1]T3 Data'!J6853</f>
        <v>7.6538461538461542</v>
      </c>
      <c r="I7" s="24">
        <f>'[1]T3 Data'!J6872</f>
        <v>7.2105263157894735</v>
      </c>
      <c r="J7" s="24">
        <f>'[1]T3 Data'!J6891</f>
        <v>8.6632653061224492</v>
      </c>
      <c r="K7" s="24">
        <f>'[1]T3 Data'!J6910</f>
        <v>8.0555555555555554</v>
      </c>
    </row>
    <row r="8" spans="1:11" x14ac:dyDescent="0.3">
      <c r="A8">
        <f>'[1]T3 Data'!A6854</f>
        <v>2007</v>
      </c>
      <c r="B8" t="str">
        <f>'[1]T3 Data'!B6854</f>
        <v>A</v>
      </c>
      <c r="C8" s="24">
        <f>'[1]T3 Data'!C6854</f>
        <v>4.6944444444444446</v>
      </c>
      <c r="D8" s="24">
        <f>'[1]T3 Data'!C6873</f>
        <v>2.7513888888888891</v>
      </c>
      <c r="E8" s="24">
        <f>'[1]T3 Data'!C6892</f>
        <v>6.166666666666667</v>
      </c>
      <c r="F8" s="24">
        <f>'[1]T3 Data'!C6911</f>
        <v>-0.11842105263157894</v>
      </c>
      <c r="G8" s="24"/>
      <c r="H8" s="24">
        <f>'[1]T3 Data'!J6854</f>
        <v>9.1203703703703702</v>
      </c>
      <c r="I8" s="24">
        <f>'[1]T3 Data'!J6873</f>
        <v>5.2777777777777777</v>
      </c>
      <c r="J8" s="24">
        <f>'[1]T3 Data'!J6892</f>
        <v>7.2132352941176467</v>
      </c>
      <c r="K8" s="24">
        <f>'[1]T3 Data'!J6911</f>
        <v>7.625</v>
      </c>
    </row>
    <row r="9" spans="1:11" x14ac:dyDescent="0.3">
      <c r="A9">
        <f>'[1]T3 Data'!A6855</f>
        <v>2008</v>
      </c>
      <c r="B9" t="str">
        <f>'[1]T3 Data'!B6855</f>
        <v>A</v>
      </c>
      <c r="C9" s="24">
        <f>'[1]T3 Data'!C6855</f>
        <v>-1.3586956521739131</v>
      </c>
      <c r="D9" s="24">
        <f>'[1]T3 Data'!C6874</f>
        <v>-0.58196721311475408</v>
      </c>
      <c r="E9" s="24">
        <f>'[1]T3 Data'!C6893</f>
        <v>2.0258620689655173</v>
      </c>
      <c r="F9" s="24">
        <f>'[1]T3 Data'!C6912</f>
        <v>-2.2941596638655462</v>
      </c>
      <c r="G9" s="24"/>
      <c r="H9" s="24">
        <f>'[1]T3 Data'!J6855</f>
        <v>7.6118110236220478</v>
      </c>
      <c r="I9" s="24">
        <f>'[1]T3 Data'!J6874</f>
        <v>6.4207920792079207</v>
      </c>
      <c r="J9" s="24">
        <f>'[1]T3 Data'!J6893</f>
        <v>6.4148936170212769</v>
      </c>
      <c r="K9" s="24">
        <f>'[1]T3 Data'!J6912</f>
        <v>9.0370370370370363</v>
      </c>
    </row>
    <row r="10" spans="1:11" x14ac:dyDescent="0.3">
      <c r="A10">
        <f>'[1]T3 Data'!A6856</f>
        <v>2009</v>
      </c>
      <c r="B10" t="str">
        <f>'[1]T3 Data'!B6856</f>
        <v>A</v>
      </c>
      <c r="C10" s="24">
        <f>'[1]T3 Data'!C6856</f>
        <v>2.2441860465116279</v>
      </c>
      <c r="D10" s="24">
        <f>'[1]T3 Data'!C6875</f>
        <v>1.905</v>
      </c>
      <c r="E10" s="24">
        <f>'[1]T3 Data'!C6894</f>
        <v>1.1547619047619047</v>
      </c>
      <c r="F10" s="24">
        <f>'[1]T3 Data'!C6913</f>
        <v>0.64264705882352946</v>
      </c>
      <c r="G10" s="24"/>
      <c r="H10" s="24">
        <f>'[1]T3 Data'!J6856</f>
        <v>6.9794520547945202</v>
      </c>
      <c r="I10" s="24">
        <f>'[1]T3 Data'!J6875</f>
        <v>5.7</v>
      </c>
      <c r="J10" s="24">
        <f>'[1]T3 Data'!J6894</f>
        <v>7.7279411764705879</v>
      </c>
      <c r="K10" s="24">
        <f>'[1]T3 Data'!J6913</f>
        <v>6.333333333333333</v>
      </c>
    </row>
    <row r="11" spans="1:11" x14ac:dyDescent="0.3">
      <c r="A11">
        <f>'[1]T3 Data'!A6857</f>
        <v>2010</v>
      </c>
      <c r="B11" t="str">
        <f>'[1]T3 Data'!B6857</f>
        <v>A</v>
      </c>
      <c r="C11" s="24">
        <f>'[1]T3 Data'!C6857</f>
        <v>3.7732558139534884</v>
      </c>
      <c r="D11" s="24">
        <f>'[1]T3 Data'!C6876</f>
        <v>2.2451612903225806</v>
      </c>
      <c r="E11" s="24">
        <f>'[1]T3 Data'!C6895</f>
        <v>2.836363636363636</v>
      </c>
      <c r="F11" s="24">
        <f>'[1]T3 Data'!C6914</f>
        <v>3.7543859649122808</v>
      </c>
      <c r="G11" s="24"/>
      <c r="H11" s="24">
        <f>'[1]T3 Data'!J6857</f>
        <v>9.7987012987012996</v>
      </c>
      <c r="I11" s="24">
        <f>'[1]T3 Data'!J6876</f>
        <v>4.587037037037037</v>
      </c>
      <c r="J11" s="24">
        <f>'[1]T3 Data'!J6895</f>
        <v>6.0220588235294121</v>
      </c>
      <c r="K11" s="24">
        <f>'[1]T3 Data'!J6914</f>
        <v>6</v>
      </c>
    </row>
    <row r="12" spans="1:11" x14ac:dyDescent="0.3">
      <c r="A12">
        <f>'[1]T3 Data'!A6858</f>
        <v>2011</v>
      </c>
      <c r="B12" t="str">
        <f>'[1]T3 Data'!B6858</f>
        <v>A</v>
      </c>
      <c r="C12" s="24">
        <f>'[1]T3 Data'!C6858</f>
        <v>1.4125000000000001</v>
      </c>
      <c r="D12" s="24">
        <f>'[1]T3 Data'!C6877</f>
        <v>1.9242424242424243</v>
      </c>
      <c r="E12" s="24">
        <f>'[1]T3 Data'!C6896</f>
        <v>1.1860465116279071</v>
      </c>
      <c r="F12" s="24">
        <f>'[1]T3 Data'!C6915</f>
        <v>0.33050847457627119</v>
      </c>
      <c r="G12" s="24"/>
      <c r="H12" s="24">
        <f>'[1]T3 Data'!J6858</f>
        <v>6.3767123287671232</v>
      </c>
      <c r="I12" s="24">
        <f>'[1]T3 Data'!J6877</f>
        <v>3.8445000000000005</v>
      </c>
      <c r="J12" s="24">
        <f>'[1]T3 Data'!J6896</f>
        <v>4.4428205128205125</v>
      </c>
      <c r="K12" s="24">
        <f>'[1]T3 Data'!J6915</f>
        <v>7.083333333333333</v>
      </c>
    </row>
    <row r="13" spans="1:11" x14ac:dyDescent="0.3">
      <c r="A13">
        <f>'[1]T3 Data'!A6859</f>
        <v>2012</v>
      </c>
      <c r="B13" t="str">
        <f>'[1]T3 Data'!B6859</f>
        <v>A</v>
      </c>
      <c r="C13" s="24">
        <f>'[1]T3 Data'!C6859</f>
        <v>4.4305555555555554</v>
      </c>
      <c r="D13" s="24">
        <f>'[1]T3 Data'!C6878</f>
        <v>2.2371794871794872</v>
      </c>
      <c r="E13" s="24">
        <f>'[1]T3 Data'!C6897</f>
        <v>2.28125</v>
      </c>
      <c r="F13" s="24">
        <f>'[1]T3 Data'!C6916</f>
        <v>3.6181818181818182</v>
      </c>
      <c r="G13" s="24"/>
      <c r="H13" s="24">
        <f>'[1]T3 Data'!J6859</f>
        <v>4.3732876712328768</v>
      </c>
      <c r="I13" s="24">
        <f>'[1]T3 Data'!J6878</f>
        <v>2.9547945205479449</v>
      </c>
      <c r="J13" s="24">
        <f>'[1]T3 Data'!J6897</f>
        <v>3.2198630136986304</v>
      </c>
      <c r="K13" s="24">
        <f>'[1]T3 Data'!J6916</f>
        <v>4.9576271186440675</v>
      </c>
    </row>
    <row r="14" spans="1:11" x14ac:dyDescent="0.3">
      <c r="A14">
        <f>'[1]T3 Data'!A6860</f>
        <v>2013</v>
      </c>
      <c r="B14" t="str">
        <f>'[1]T3 Data'!B6860</f>
        <v>A</v>
      </c>
      <c r="C14" s="24">
        <f>'[1]T3 Data'!C6860</f>
        <v>8.7799999999999994</v>
      </c>
      <c r="D14" s="24">
        <f>'[1]T3 Data'!C6879</f>
        <v>4.4210144927536232</v>
      </c>
      <c r="E14" s="24">
        <f>'[1]T3 Data'!C6898</f>
        <v>2.9340659340659339</v>
      </c>
      <c r="F14" s="24">
        <f>'[1]T3 Data'!C6917</f>
        <v>7.5342465753424657</v>
      </c>
      <c r="G14" s="24"/>
      <c r="H14" s="24">
        <f>'[1]T3 Data'!J6860</f>
        <v>4.9315068493150687</v>
      </c>
      <c r="I14" s="24">
        <f>'[1]T3 Data'!J6879</f>
        <v>3.1154929577464787</v>
      </c>
      <c r="J14" s="24">
        <f>'[1]T3 Data'!J6898</f>
        <v>3.5027777777777778</v>
      </c>
      <c r="K14" s="24">
        <f>'[1]T3 Data'!J6917</f>
        <v>5.375</v>
      </c>
    </row>
    <row r="15" spans="1:11" x14ac:dyDescent="0.3">
      <c r="A15">
        <f>'[1]T3 Data'!A6861</f>
        <v>2014</v>
      </c>
      <c r="B15" t="str">
        <f>'[1]T3 Data'!B6861</f>
        <v>A</v>
      </c>
      <c r="C15" s="24">
        <f>'[1]T3 Data'!C6861</f>
        <v>9.9642857142857135</v>
      </c>
      <c r="D15" s="24">
        <f>'[1]T3 Data'!C6880</f>
        <v>4.1025641025641022</v>
      </c>
      <c r="E15" s="24">
        <f>'[1]T3 Data'!C6899</f>
        <v>5.302816901408451</v>
      </c>
      <c r="F15" s="24">
        <f>'[1]T3 Data'!C6918</f>
        <v>6.1160714285714288</v>
      </c>
      <c r="G15" s="24"/>
      <c r="H15" s="24">
        <f>'[1]T3 Data'!J6861</f>
        <v>7.384615384615385</v>
      </c>
      <c r="I15" s="24">
        <f>'[1]T3 Data'!J6880</f>
        <v>3.8250000000000002</v>
      </c>
      <c r="J15" s="24">
        <f>'[1]T3 Data'!J6899</f>
        <v>4.2437500000000004</v>
      </c>
      <c r="K15" s="24">
        <f>'[1]T3 Data'!J6918</f>
        <v>7.418181818181818</v>
      </c>
    </row>
    <row r="16" spans="1:11" x14ac:dyDescent="0.3">
      <c r="A16">
        <f>'[1]T3 Data'!A6862</f>
        <v>2015</v>
      </c>
      <c r="B16" t="str">
        <f>'[1]T3 Data'!B6862</f>
        <v>A</v>
      </c>
      <c r="C16" s="24">
        <f>'[1]T3 Data'!C6862</f>
        <v>7.9726027397260273</v>
      </c>
      <c r="D16" s="24">
        <f>'[1]T3 Data'!C6881</f>
        <v>4.8928571428571432</v>
      </c>
      <c r="E16" s="24">
        <f>'[1]T3 Data'!C6900</f>
        <v>3.0753424657534247</v>
      </c>
      <c r="F16" s="24">
        <f>'[1]T3 Data'!C6919</f>
        <v>5.3043478260869561</v>
      </c>
      <c r="G16" s="24"/>
      <c r="H16" s="24">
        <f>'[1]T3 Data'!J6862</f>
        <v>6.208333333333333</v>
      </c>
      <c r="I16" s="24">
        <f>'[1]T3 Data'!J6881</f>
        <v>3.782558139534884</v>
      </c>
      <c r="J16" s="24">
        <f>'[1]T3 Data'!J6900</f>
        <v>3.0133333333333332</v>
      </c>
      <c r="K16" s="24">
        <f>'[1]T3 Data'!J6919</f>
        <v>7.0534883720930237</v>
      </c>
    </row>
    <row r="17" spans="1:11" x14ac:dyDescent="0.3">
      <c r="A17">
        <f>'[1]T3 Data'!A6863</f>
        <v>2016</v>
      </c>
      <c r="B17" t="str">
        <f>'[1]T3 Data'!B6863</f>
        <v>A</v>
      </c>
      <c r="C17" s="24">
        <f>'[1]T3 Data'!C6863</f>
        <v>5.7428571428571429</v>
      </c>
      <c r="D17" s="24">
        <f>'[1]T3 Data'!C6882</f>
        <v>4.203125</v>
      </c>
      <c r="E17" s="24">
        <f>'[1]T3 Data'!C6901</f>
        <v>3.5929487179487181</v>
      </c>
      <c r="F17" s="24">
        <f>'[1]T3 Data'!C6920</f>
        <v>6.0444444444444443</v>
      </c>
      <c r="G17" s="24"/>
      <c r="H17" s="24">
        <f>'[1]T3 Data'!J6863</f>
        <v>4.6639344262295079</v>
      </c>
      <c r="I17" s="24">
        <f>'[1]T3 Data'!J6882</f>
        <v>4.7540983606557381</v>
      </c>
      <c r="J17" s="24">
        <f>'[1]T3 Data'!J6901</f>
        <v>3.3922077922077922</v>
      </c>
      <c r="K17" s="24">
        <f>'[1]T3 Data'!J6920</f>
        <v>6.0454545454545459</v>
      </c>
    </row>
    <row r="18" spans="1:11" x14ac:dyDescent="0.3">
      <c r="A18">
        <f>'[1]T3 Data'!A6864</f>
        <v>2017</v>
      </c>
      <c r="B18" t="str">
        <f>'[1]T3 Data'!B6864</f>
        <v>A</v>
      </c>
      <c r="C18" s="24">
        <f>'[1]T3 Data'!C6864</f>
        <v>6.0740740740740744</v>
      </c>
      <c r="D18" s="24">
        <f>'[1]T3 Data'!C6883</f>
        <v>5.556962025316456</v>
      </c>
      <c r="E18" s="24">
        <f>'[1]T3 Data'!C6902</f>
        <v>4.5347222222222223</v>
      </c>
      <c r="F18" s="24">
        <f>'[1]T3 Data'!C6921</f>
        <v>6.1044776119402986</v>
      </c>
      <c r="G18" s="24"/>
      <c r="H18" s="24">
        <f>'[1]T3 Data'!J6864</f>
        <v>5.5370370370370372</v>
      </c>
      <c r="I18" s="24">
        <f>'[1]T3 Data'!J6883</f>
        <v>4.2894736842105265</v>
      </c>
      <c r="J18" s="24">
        <f>'[1]T3 Data'!J6902</f>
        <v>2.887323943661972</v>
      </c>
      <c r="K18" s="24">
        <f>'[1]T3 Data'!J6921</f>
        <v>6.4029850746268657</v>
      </c>
    </row>
    <row r="19" spans="1:11" x14ac:dyDescent="0.3">
      <c r="A19">
        <f>'[1]T3 Data'!A6865</f>
        <v>2018</v>
      </c>
      <c r="B19" t="str">
        <f>'[1]T3 Data'!B6865</f>
        <v>A</v>
      </c>
      <c r="C19" s="24">
        <f>'[1]T3 Data'!C6865</f>
        <v>7.0138888888888893</v>
      </c>
      <c r="D19" s="24">
        <f>'[1]T3 Data'!C6884</f>
        <v>5.6984848484848492</v>
      </c>
      <c r="E19" s="24">
        <f>'[1]T3 Data'!C6903</f>
        <v>4.96</v>
      </c>
      <c r="F19" s="24">
        <f>'[1]T3 Data'!C6922</f>
        <v>4.6086956521739131</v>
      </c>
      <c r="G19" s="24"/>
      <c r="H19" s="24">
        <f>'[1]T3 Data'!J6865</f>
        <v>5.2727272727272725</v>
      </c>
      <c r="I19" s="24">
        <f>'[1]T3 Data'!J6884</f>
        <v>3.7491803278688529</v>
      </c>
      <c r="J19" s="24">
        <f>'[1]T3 Data'!J6903</f>
        <v>3.3962686567164182</v>
      </c>
      <c r="K19" s="24">
        <f>'[1]T3 Data'!J6922</f>
        <v>3.6097560975609757</v>
      </c>
    </row>
    <row r="20" spans="1:11" x14ac:dyDescent="0.3">
      <c r="A20">
        <f>'[1]T3 Data'!A6866</f>
        <v>2019</v>
      </c>
      <c r="B20" t="str">
        <f>'[1]T3 Data'!B6866</f>
        <v>A</v>
      </c>
      <c r="C20" s="24">
        <f>'[1]T3 Data'!C6866</f>
        <v>5.1230769230769226</v>
      </c>
      <c r="D20" s="24">
        <f>'[1]T3 Data'!C6885</f>
        <v>4.6470588235294121</v>
      </c>
      <c r="E20" s="24">
        <f>'[1]T3 Data'!C6904</f>
        <v>4.4741379310344831</v>
      </c>
      <c r="F20" s="24">
        <f>'[1]T3 Data'!C6923</f>
        <v>2.6792452830188678</v>
      </c>
      <c r="G20" s="24"/>
      <c r="H20" s="24">
        <f>'[1]T3 Data'!J6866</f>
        <v>6.241935483870968</v>
      </c>
      <c r="I20" s="24">
        <f>'[1]T3 Data'!J6885</f>
        <v>4.2448979591836737</v>
      </c>
      <c r="J20" s="24">
        <f>'[1]T3 Data'!J6904</f>
        <v>3.1181818181818182</v>
      </c>
      <c r="K20" s="24">
        <f>'[1]T3 Data'!J6923</f>
        <v>4.84</v>
      </c>
    </row>
    <row r="21" spans="1:11" x14ac:dyDescent="0.3">
      <c r="A21">
        <f>'[1]T3 Data'!A6867</f>
        <v>2020</v>
      </c>
      <c r="B21" t="str">
        <f>'[1]T3 Data'!B6867</f>
        <v>A</v>
      </c>
      <c r="C21" s="24">
        <f>'[1]T3 Data'!C6867</f>
        <v>2.1692307692307691</v>
      </c>
      <c r="D21" s="24">
        <f>'[1]T3 Data'!C6886</f>
        <v>3.6027397260273974</v>
      </c>
      <c r="E21" s="24">
        <f>'[1]T3 Data'!C6905</f>
        <v>4.4657534246575343</v>
      </c>
      <c r="F21" s="24">
        <f>'[1]T3 Data'!C6924</f>
        <v>3.396551724137931</v>
      </c>
      <c r="G21" s="24"/>
      <c r="H21" s="24">
        <f>'[1]T3 Data'!J6867</f>
        <v>3.9193548387096775</v>
      </c>
      <c r="I21" s="24">
        <f>'[1]T3 Data'!J6886</f>
        <v>3.1388888888888888</v>
      </c>
      <c r="J21" s="24">
        <f>'[1]T3 Data'!J6905</f>
        <v>3.3243243243243241</v>
      </c>
      <c r="K21" s="24">
        <f>'[1]T3 Data'!J6924</f>
        <v>4.5862068965517242</v>
      </c>
    </row>
    <row r="22" spans="1:11" x14ac:dyDescent="0.3">
      <c r="A22">
        <f>'[1]T3 Data'!A6868</f>
        <v>2021</v>
      </c>
      <c r="B22" t="str">
        <f>'[1]T3 Data'!B6868</f>
        <v>A</v>
      </c>
      <c r="C22" s="24">
        <f>'[1]T3 Data'!C6868</f>
        <v>6.0744680851063828</v>
      </c>
      <c r="D22" s="24">
        <f>'[1]T3 Data'!C6887</f>
        <v>6.1436619718309862</v>
      </c>
      <c r="E22" s="24">
        <f>'[1]T3 Data'!C6906</f>
        <v>7.467741935483871</v>
      </c>
      <c r="F22" s="24">
        <f>'[1]T3 Data'!C6925</f>
        <v>6.4090909090909092</v>
      </c>
      <c r="G22" s="24"/>
      <c r="H22" s="24">
        <f>'[1]T3 Data'!J6868</f>
        <v>4.4204545454545459</v>
      </c>
      <c r="I22" s="24">
        <f>'[1]T3 Data'!J6887</f>
        <v>4.1342465753424662</v>
      </c>
      <c r="J22" s="24">
        <f>'[1]T3 Data'!J6906</f>
        <v>4.0370967741935484</v>
      </c>
      <c r="K22" s="24">
        <f>'[1]T3 Data'!J6925</f>
        <v>4.5</v>
      </c>
    </row>
    <row r="23" spans="1:11" x14ac:dyDescent="0.3">
      <c r="A23">
        <f>'[1]T3 Data'!A6869</f>
        <v>2003</v>
      </c>
      <c r="B23" t="str">
        <f>'[1]T3 Data'!B6869</f>
        <v>B</v>
      </c>
    </row>
    <row r="24" spans="1:11" x14ac:dyDescent="0.3">
      <c r="A24">
        <f>'[1]T3 Data'!A6870</f>
        <v>2004</v>
      </c>
      <c r="B24" t="str">
        <f>'[1]T3 Data'!B6870</f>
        <v>B</v>
      </c>
    </row>
    <row r="25" spans="1:11" x14ac:dyDescent="0.3">
      <c r="A25">
        <f>'[1]T3 Data'!A6871</f>
        <v>2005</v>
      </c>
      <c r="B25" t="str">
        <f>'[1]T3 Data'!B6871</f>
        <v>B</v>
      </c>
    </row>
    <row r="26" spans="1:11" x14ac:dyDescent="0.3">
      <c r="A26">
        <f>'[1]T3 Data'!A6872</f>
        <v>2006</v>
      </c>
      <c r="B26" t="str">
        <f>'[1]T3 Data'!B6872</f>
        <v>B</v>
      </c>
    </row>
    <row r="27" spans="1:11" x14ac:dyDescent="0.3">
      <c r="A27">
        <f>'[1]T3 Data'!A6873</f>
        <v>2007</v>
      </c>
      <c r="B27" t="str">
        <f>'[1]T3 Data'!B6873</f>
        <v>B</v>
      </c>
    </row>
    <row r="28" spans="1:11" x14ac:dyDescent="0.3">
      <c r="A28">
        <f>'[1]T3 Data'!A6874</f>
        <v>2008</v>
      </c>
      <c r="B28" t="str">
        <f>'[1]T3 Data'!B6874</f>
        <v>B</v>
      </c>
    </row>
    <row r="29" spans="1:11" x14ac:dyDescent="0.3">
      <c r="A29">
        <f>'[1]T3 Data'!A6875</f>
        <v>2009</v>
      </c>
      <c r="B29" t="str">
        <f>'[1]T3 Data'!B6875</f>
        <v>B</v>
      </c>
    </row>
    <row r="30" spans="1:11" x14ac:dyDescent="0.3">
      <c r="A30">
        <f>'[1]T3 Data'!A6876</f>
        <v>2010</v>
      </c>
      <c r="B30" t="str">
        <f>'[1]T3 Data'!B6876</f>
        <v>B</v>
      </c>
    </row>
    <row r="31" spans="1:11" x14ac:dyDescent="0.3">
      <c r="A31">
        <f>'[1]T3 Data'!A6877</f>
        <v>2011</v>
      </c>
      <c r="B31" t="str">
        <f>'[1]T3 Data'!B6877</f>
        <v>B</v>
      </c>
    </row>
    <row r="32" spans="1:11" x14ac:dyDescent="0.3">
      <c r="A32">
        <f>'[1]T3 Data'!A6878</f>
        <v>2012</v>
      </c>
      <c r="B32" t="str">
        <f>'[1]T3 Data'!B6878</f>
        <v>B</v>
      </c>
    </row>
    <row r="33" spans="1:2" x14ac:dyDescent="0.3">
      <c r="A33">
        <f>'[1]T3 Data'!A6879</f>
        <v>2013</v>
      </c>
      <c r="B33" t="str">
        <f>'[1]T3 Data'!B6879</f>
        <v>B</v>
      </c>
    </row>
    <row r="34" spans="1:2" x14ac:dyDescent="0.3">
      <c r="A34">
        <f>'[1]T3 Data'!A6880</f>
        <v>2014</v>
      </c>
      <c r="B34" t="str">
        <f>'[1]T3 Data'!B6880</f>
        <v>B</v>
      </c>
    </row>
    <row r="35" spans="1:2" x14ac:dyDescent="0.3">
      <c r="A35">
        <f>'[1]T3 Data'!A6881</f>
        <v>2015</v>
      </c>
      <c r="B35" t="str">
        <f>'[1]T3 Data'!B6881</f>
        <v>B</v>
      </c>
    </row>
    <row r="36" spans="1:2" x14ac:dyDescent="0.3">
      <c r="A36">
        <f>'[1]T3 Data'!A6882</f>
        <v>2016</v>
      </c>
      <c r="B36" t="str">
        <f>'[1]T3 Data'!B6882</f>
        <v>B</v>
      </c>
    </row>
    <row r="37" spans="1:2" x14ac:dyDescent="0.3">
      <c r="A37">
        <f>'[1]T3 Data'!A6883</f>
        <v>2017</v>
      </c>
      <c r="B37" t="str">
        <f>'[1]T3 Data'!B6883</f>
        <v>B</v>
      </c>
    </row>
    <row r="38" spans="1:2" x14ac:dyDescent="0.3">
      <c r="A38">
        <f>'[1]T3 Data'!A6884</f>
        <v>2018</v>
      </c>
      <c r="B38" t="str">
        <f>'[1]T3 Data'!B6884</f>
        <v>B</v>
      </c>
    </row>
    <row r="39" spans="1:2" x14ac:dyDescent="0.3">
      <c r="A39">
        <f>'[1]T3 Data'!A6885</f>
        <v>2019</v>
      </c>
      <c r="B39" t="str">
        <f>'[1]T3 Data'!B6885</f>
        <v>B</v>
      </c>
    </row>
    <row r="40" spans="1:2" x14ac:dyDescent="0.3">
      <c r="A40">
        <f>'[1]T3 Data'!A6886</f>
        <v>2020</v>
      </c>
      <c r="B40" t="str">
        <f>'[1]T3 Data'!B6886</f>
        <v>B</v>
      </c>
    </row>
    <row r="41" spans="1:2" x14ac:dyDescent="0.3">
      <c r="A41">
        <f>'[1]T3 Data'!A6887</f>
        <v>2021</v>
      </c>
      <c r="B41" t="str">
        <f>'[1]T3 Data'!B6887</f>
        <v>B</v>
      </c>
    </row>
    <row r="42" spans="1:2" x14ac:dyDescent="0.3">
      <c r="A42">
        <f>'[1]T3 Data'!A6888</f>
        <v>2003</v>
      </c>
      <c r="B42" t="str">
        <f>'[1]T3 Data'!B6888</f>
        <v>M</v>
      </c>
    </row>
    <row r="43" spans="1:2" x14ac:dyDescent="0.3">
      <c r="A43">
        <f>'[1]T3 Data'!A6889</f>
        <v>2004</v>
      </c>
      <c r="B43" t="str">
        <f>'[1]T3 Data'!B6889</f>
        <v>M</v>
      </c>
    </row>
    <row r="44" spans="1:2" x14ac:dyDescent="0.3">
      <c r="A44">
        <f>'[1]T3 Data'!A6890</f>
        <v>2005</v>
      </c>
      <c r="B44" t="str">
        <f>'[1]T3 Data'!B6890</f>
        <v>M</v>
      </c>
    </row>
    <row r="45" spans="1:2" x14ac:dyDescent="0.3">
      <c r="A45">
        <f>'[1]T3 Data'!A6891</f>
        <v>2006</v>
      </c>
      <c r="B45" t="str">
        <f>'[1]T3 Data'!B6891</f>
        <v>M</v>
      </c>
    </row>
    <row r="46" spans="1:2" x14ac:dyDescent="0.3">
      <c r="A46">
        <f>'[1]T3 Data'!A6892</f>
        <v>2007</v>
      </c>
      <c r="B46" t="str">
        <f>'[1]T3 Data'!B6892</f>
        <v>M</v>
      </c>
    </row>
    <row r="47" spans="1:2" x14ac:dyDescent="0.3">
      <c r="A47">
        <f>'[1]T3 Data'!A6893</f>
        <v>2008</v>
      </c>
      <c r="B47" t="str">
        <f>'[1]T3 Data'!B6893</f>
        <v>M</v>
      </c>
    </row>
    <row r="48" spans="1:2" x14ac:dyDescent="0.3">
      <c r="A48">
        <f>'[1]T3 Data'!A6894</f>
        <v>2009</v>
      </c>
      <c r="B48" t="str">
        <f>'[1]T3 Data'!B6894</f>
        <v>M</v>
      </c>
    </row>
    <row r="49" spans="1:2" x14ac:dyDescent="0.3">
      <c r="A49">
        <f>'[1]T3 Data'!A6895</f>
        <v>2010</v>
      </c>
      <c r="B49" t="str">
        <f>'[1]T3 Data'!B6895</f>
        <v>M</v>
      </c>
    </row>
    <row r="50" spans="1:2" x14ac:dyDescent="0.3">
      <c r="A50">
        <f>'[1]T3 Data'!A6896</f>
        <v>2011</v>
      </c>
      <c r="B50" t="str">
        <f>'[1]T3 Data'!B6896</f>
        <v>M</v>
      </c>
    </row>
    <row r="51" spans="1:2" x14ac:dyDescent="0.3">
      <c r="A51">
        <f>'[1]T3 Data'!A6897</f>
        <v>2012</v>
      </c>
      <c r="B51" t="str">
        <f>'[1]T3 Data'!B6897</f>
        <v>M</v>
      </c>
    </row>
    <row r="52" spans="1:2" x14ac:dyDescent="0.3">
      <c r="A52">
        <f>'[1]T3 Data'!A6898</f>
        <v>2013</v>
      </c>
      <c r="B52" t="str">
        <f>'[1]T3 Data'!B6898</f>
        <v>M</v>
      </c>
    </row>
    <row r="53" spans="1:2" x14ac:dyDescent="0.3">
      <c r="A53">
        <f>'[1]T3 Data'!A6899</f>
        <v>2014</v>
      </c>
      <c r="B53" t="str">
        <f>'[1]T3 Data'!B6899</f>
        <v>M</v>
      </c>
    </row>
    <row r="54" spans="1:2" x14ac:dyDescent="0.3">
      <c r="A54">
        <f>'[1]T3 Data'!A6900</f>
        <v>2015</v>
      </c>
      <c r="B54" t="str">
        <f>'[1]T3 Data'!B6900</f>
        <v>M</v>
      </c>
    </row>
    <row r="55" spans="1:2" x14ac:dyDescent="0.3">
      <c r="A55">
        <f>'[1]T3 Data'!A6901</f>
        <v>2016</v>
      </c>
      <c r="B55" t="str">
        <f>'[1]T3 Data'!B6901</f>
        <v>M</v>
      </c>
    </row>
    <row r="56" spans="1:2" x14ac:dyDescent="0.3">
      <c r="A56">
        <f>'[1]T3 Data'!A6902</f>
        <v>2017</v>
      </c>
      <c r="B56" t="str">
        <f>'[1]T3 Data'!B6902</f>
        <v>M</v>
      </c>
    </row>
    <row r="57" spans="1:2" x14ac:dyDescent="0.3">
      <c r="A57">
        <f>'[1]T3 Data'!A6903</f>
        <v>2018</v>
      </c>
      <c r="B57" t="str">
        <f>'[1]T3 Data'!B6903</f>
        <v>M</v>
      </c>
    </row>
    <row r="58" spans="1:2" x14ac:dyDescent="0.3">
      <c r="A58">
        <f>'[1]T3 Data'!A6904</f>
        <v>2019</v>
      </c>
      <c r="B58" t="str">
        <f>'[1]T3 Data'!B6904</f>
        <v>M</v>
      </c>
    </row>
    <row r="59" spans="1:2" x14ac:dyDescent="0.3">
      <c r="A59">
        <f>'[1]T3 Data'!A6905</f>
        <v>2020</v>
      </c>
      <c r="B59" t="str">
        <f>'[1]T3 Data'!B6905</f>
        <v>M</v>
      </c>
    </row>
    <row r="60" spans="1:2" x14ac:dyDescent="0.3">
      <c r="A60">
        <f>'[1]T3 Data'!A6906</f>
        <v>2021</v>
      </c>
      <c r="B60" t="str">
        <f>'[1]T3 Data'!B6906</f>
        <v>M</v>
      </c>
    </row>
    <row r="61" spans="1:2" x14ac:dyDescent="0.3">
      <c r="A61">
        <f>'[1]T3 Data'!A6907</f>
        <v>2003</v>
      </c>
      <c r="B61" t="str">
        <f>'[1]T3 Data'!B6907</f>
        <v>O</v>
      </c>
    </row>
    <row r="62" spans="1:2" x14ac:dyDescent="0.3">
      <c r="A62">
        <f>'[1]T3 Data'!A6908</f>
        <v>2004</v>
      </c>
      <c r="B62" t="str">
        <f>'[1]T3 Data'!B6908</f>
        <v>O</v>
      </c>
    </row>
    <row r="63" spans="1:2" x14ac:dyDescent="0.3">
      <c r="A63">
        <f>'[1]T3 Data'!A6909</f>
        <v>2005</v>
      </c>
      <c r="B63" t="str">
        <f>'[1]T3 Data'!B6909</f>
        <v>O</v>
      </c>
    </row>
    <row r="64" spans="1:2" x14ac:dyDescent="0.3">
      <c r="A64">
        <f>'[1]T3 Data'!A6910</f>
        <v>2006</v>
      </c>
      <c r="B64" t="str">
        <f>'[1]T3 Data'!B6910</f>
        <v>O</v>
      </c>
    </row>
    <row r="65" spans="1:2" x14ac:dyDescent="0.3">
      <c r="A65">
        <f>'[1]T3 Data'!A6911</f>
        <v>2007</v>
      </c>
      <c r="B65" t="str">
        <f>'[1]T3 Data'!B6911</f>
        <v>O</v>
      </c>
    </row>
    <row r="66" spans="1:2" x14ac:dyDescent="0.3">
      <c r="A66">
        <f>'[1]T3 Data'!A6912</f>
        <v>2008</v>
      </c>
      <c r="B66" t="str">
        <f>'[1]T3 Data'!B6912</f>
        <v>O</v>
      </c>
    </row>
    <row r="67" spans="1:2" x14ac:dyDescent="0.3">
      <c r="A67">
        <f>'[1]T3 Data'!A6913</f>
        <v>2009</v>
      </c>
      <c r="B67" t="str">
        <f>'[1]T3 Data'!B6913</f>
        <v>O</v>
      </c>
    </row>
    <row r="68" spans="1:2" x14ac:dyDescent="0.3">
      <c r="A68">
        <f>'[1]T3 Data'!A6914</f>
        <v>2010</v>
      </c>
      <c r="B68" t="str">
        <f>'[1]T3 Data'!B6914</f>
        <v>O</v>
      </c>
    </row>
    <row r="69" spans="1:2" x14ac:dyDescent="0.3">
      <c r="A69">
        <f>'[1]T3 Data'!A6915</f>
        <v>2011</v>
      </c>
      <c r="B69" t="str">
        <f>'[1]T3 Data'!B6915</f>
        <v>O</v>
      </c>
    </row>
    <row r="70" spans="1:2" x14ac:dyDescent="0.3">
      <c r="A70">
        <f>'[1]T3 Data'!A6916</f>
        <v>2012</v>
      </c>
      <c r="B70" t="str">
        <f>'[1]T3 Data'!B6916</f>
        <v>O</v>
      </c>
    </row>
    <row r="71" spans="1:2" x14ac:dyDescent="0.3">
      <c r="A71">
        <f>'[1]T3 Data'!A6917</f>
        <v>2013</v>
      </c>
      <c r="B71" t="str">
        <f>'[1]T3 Data'!B6917</f>
        <v>O</v>
      </c>
    </row>
    <row r="72" spans="1:2" x14ac:dyDescent="0.3">
      <c r="A72">
        <f>'[1]T3 Data'!A6918</f>
        <v>2014</v>
      </c>
      <c r="B72" t="str">
        <f>'[1]T3 Data'!B6918</f>
        <v>O</v>
      </c>
    </row>
    <row r="73" spans="1:2" x14ac:dyDescent="0.3">
      <c r="A73">
        <f>'[1]T3 Data'!A6919</f>
        <v>2015</v>
      </c>
      <c r="B73" t="str">
        <f>'[1]T3 Data'!B6919</f>
        <v>O</v>
      </c>
    </row>
    <row r="74" spans="1:2" x14ac:dyDescent="0.3">
      <c r="A74">
        <f>'[1]T3 Data'!A6920</f>
        <v>2016</v>
      </c>
      <c r="B74" t="str">
        <f>'[1]T3 Data'!B6920</f>
        <v>O</v>
      </c>
    </row>
    <row r="75" spans="1:2" x14ac:dyDescent="0.3">
      <c r="A75">
        <f>'[1]T3 Data'!A6921</f>
        <v>2017</v>
      </c>
      <c r="B75" t="str">
        <f>'[1]T3 Data'!B6921</f>
        <v>O</v>
      </c>
    </row>
    <row r="76" spans="1:2" x14ac:dyDescent="0.3">
      <c r="A76">
        <f>'[1]T3 Data'!A6922</f>
        <v>2018</v>
      </c>
      <c r="B76" t="str">
        <f>'[1]T3 Data'!B6922</f>
        <v>O</v>
      </c>
    </row>
    <row r="77" spans="1:2" x14ac:dyDescent="0.3">
      <c r="A77">
        <f>'[1]T3 Data'!A6923</f>
        <v>2019</v>
      </c>
      <c r="B77" t="str">
        <f>'[1]T3 Data'!B6923</f>
        <v>O</v>
      </c>
    </row>
    <row r="78" spans="1:2" x14ac:dyDescent="0.3">
      <c r="A78">
        <f>'[1]T3 Data'!A6924</f>
        <v>2020</v>
      </c>
      <c r="B78" t="str">
        <f>'[1]T3 Data'!B6924</f>
        <v>O</v>
      </c>
    </row>
    <row r="79" spans="1:2" x14ac:dyDescent="0.3">
      <c r="A79">
        <f>'[1]T3 Data'!A6925</f>
        <v>2021</v>
      </c>
      <c r="B79" t="str">
        <f>'[1]T3 Data'!B6925</f>
        <v>O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"/>
  <sheetViews>
    <sheetView topLeftCell="A4" zoomScale="70" zoomScaleNormal="70" workbookViewId="0">
      <pane ySplit="4" topLeftCell="A8" activePane="bottomLeft" state="frozenSplit"/>
      <selection activeCell="A4" sqref="A4"/>
      <selection pane="bottomLeft" activeCell="A10" sqref="A10"/>
    </sheetView>
  </sheetViews>
  <sheetFormatPr defaultRowHeight="14" x14ac:dyDescent="0.3"/>
  <cols>
    <col min="1" max="1" width="14.58203125" customWidth="1"/>
    <col min="2" max="5" width="39.1640625" customWidth="1"/>
    <col min="6" max="6" width="18.25" customWidth="1"/>
    <col min="8" max="13" width="12.5" customWidth="1"/>
  </cols>
  <sheetData>
    <row r="1" spans="1:6" ht="35.25" customHeight="1" x14ac:dyDescent="0.4">
      <c r="B1" s="8" t="s">
        <v>72</v>
      </c>
    </row>
    <row r="2" spans="1:6" x14ac:dyDescent="0.3">
      <c r="A2" s="4" t="s">
        <v>11</v>
      </c>
      <c r="B2" t="s">
        <v>107</v>
      </c>
      <c r="C2" t="s">
        <v>108</v>
      </c>
      <c r="D2" t="s">
        <v>109</v>
      </c>
      <c r="E2" t="s">
        <v>110</v>
      </c>
    </row>
    <row r="3" spans="1:6" x14ac:dyDescent="0.3">
      <c r="A3" s="4" t="s">
        <v>5</v>
      </c>
      <c r="B3" t="s">
        <v>111</v>
      </c>
      <c r="C3" t="s">
        <v>112</v>
      </c>
      <c r="D3" t="s">
        <v>113</v>
      </c>
      <c r="E3" t="s">
        <v>114</v>
      </c>
    </row>
    <row r="4" spans="1:6" x14ac:dyDescent="0.3">
      <c r="A4" s="4" t="s">
        <v>6</v>
      </c>
      <c r="B4" t="s">
        <v>7</v>
      </c>
      <c r="C4" t="s">
        <v>14</v>
      </c>
      <c r="D4" t="s">
        <v>2</v>
      </c>
      <c r="E4" t="s">
        <v>10</v>
      </c>
    </row>
    <row r="5" spans="1:6" x14ac:dyDescent="0.3">
      <c r="A5" s="4"/>
      <c r="B5" t="s">
        <v>3</v>
      </c>
      <c r="C5" t="s">
        <v>3</v>
      </c>
      <c r="D5" t="s">
        <v>3</v>
      </c>
      <c r="E5" t="s">
        <v>3</v>
      </c>
    </row>
    <row r="6" spans="1:6" x14ac:dyDescent="0.3">
      <c r="A6" s="4"/>
      <c r="B6" t="s">
        <v>16</v>
      </c>
      <c r="C6" t="s">
        <v>17</v>
      </c>
      <c r="D6" t="s">
        <v>18</v>
      </c>
      <c r="E6" t="s">
        <v>19</v>
      </c>
    </row>
    <row r="7" spans="1:6" x14ac:dyDescent="0.3">
      <c r="A7" s="4"/>
      <c r="B7" t="s">
        <v>8</v>
      </c>
      <c r="C7" t="s">
        <v>69</v>
      </c>
      <c r="D7" t="s">
        <v>70</v>
      </c>
      <c r="E7" t="s">
        <v>71</v>
      </c>
      <c r="F7" t="s">
        <v>95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8A844-024B-407B-AF02-8E1F8FCBDC43}">
  <dimension ref="A1:B11"/>
  <sheetViews>
    <sheetView workbookViewId="0">
      <selection activeCell="B13" sqref="B13"/>
    </sheetView>
  </sheetViews>
  <sheetFormatPr defaultColWidth="20.58203125" defaultRowHeight="14" x14ac:dyDescent="0.3"/>
  <cols>
    <col min="1" max="1" width="20.58203125" customWidth="1"/>
  </cols>
  <sheetData>
    <row r="1" spans="1:2" x14ac:dyDescent="0.3">
      <c r="A1" t="s">
        <v>115</v>
      </c>
    </row>
    <row r="2" spans="1:2" x14ac:dyDescent="0.3">
      <c r="A2" t="s">
        <v>116</v>
      </c>
    </row>
    <row r="3" spans="1:2" x14ac:dyDescent="0.3">
      <c r="A3" t="s">
        <v>117</v>
      </c>
    </row>
    <row r="4" spans="1:2" x14ac:dyDescent="0.3">
      <c r="A4" t="s">
        <v>118</v>
      </c>
    </row>
    <row r="5" spans="1:2" x14ac:dyDescent="0.3">
      <c r="A5" t="s">
        <v>119</v>
      </c>
    </row>
    <row r="6" spans="1:2" x14ac:dyDescent="0.3">
      <c r="A6" t="s">
        <v>120</v>
      </c>
    </row>
    <row r="8" spans="1:2" x14ac:dyDescent="0.3">
      <c r="A8" t="s">
        <v>121</v>
      </c>
      <c r="B8" t="s">
        <v>122</v>
      </c>
    </row>
    <row r="9" spans="1:2" x14ac:dyDescent="0.3">
      <c r="A9" t="s">
        <v>108</v>
      </c>
      <c r="B9" t="s">
        <v>123</v>
      </c>
    </row>
    <row r="10" spans="1:2" x14ac:dyDescent="0.3">
      <c r="A10" t="s">
        <v>109</v>
      </c>
      <c r="B10" t="s">
        <v>124</v>
      </c>
    </row>
    <row r="11" spans="1:2" x14ac:dyDescent="0.3">
      <c r="A11" t="s">
        <v>110</v>
      </c>
      <c r="B11" t="s">
        <v>125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6" ma:contentTypeDescription="Create a new document." ma:contentTypeScope="" ma:versionID="d9e260092f514865a3a3fae957dfd659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c5fdf45c6ecbf2d5f0d7f68aecbbf64d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eb4b2d4-9bb6-49a7-8a4b-ec3b3538ad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81d14c-c9bd-48e3-b807-87c6a9e0b01a}" ma:internalName="TaxCatchAll" ma:showField="CatchAllData" ma:web="8bdebe45-587c-4cf0-9ae0-93c028cb91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bdebe45-587c-4cf0-9ae0-93c028cb9196" xsi:nil="true"/>
    <lcf76f155ced4ddcb4097134ff3c332f xmlns="9e5414a2-bcb2-40ca-b598-7fcbf922a64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F11820-F0C4-4106-8BA6-4002E328EB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5414a2-bcb2-40ca-b598-7fcbf922a641"/>
    <ds:schemaRef ds:uri="8bdebe45-587c-4cf0-9ae0-93c028cb91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6A8150-4C14-446D-8DC3-68123A6958FE}">
  <ds:schemaRefs>
    <ds:schemaRef ds:uri="http://schemas.microsoft.com/office/2006/metadata/properties"/>
    <ds:schemaRef ds:uri="http://schemas.microsoft.com/office/infopath/2007/PartnerControls"/>
    <ds:schemaRef ds:uri="8bdebe45-587c-4cf0-9ae0-93c028cb9196"/>
    <ds:schemaRef ds:uri="9e5414a2-bcb2-40ca-b598-7fcbf922a641"/>
  </ds:schemaRefs>
</ds:datastoreItem>
</file>

<file path=customXml/itemProps3.xml><?xml version="1.0" encoding="utf-8"?>
<ds:datastoreItem xmlns:ds="http://schemas.openxmlformats.org/officeDocument/2006/customXml" ds:itemID="{EB291852-DBB3-4C86-A1B4-05A88EAF67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Graphs</vt:lpstr>
      <vt:lpstr>Alameda</vt:lpstr>
      <vt:lpstr>Boston</vt:lpstr>
      <vt:lpstr>Milwaukee</vt:lpstr>
      <vt:lpstr>Orange</vt:lpstr>
      <vt:lpstr>Expectations data</vt:lpstr>
      <vt:lpstr>CS Data monthly</vt:lpstr>
      <vt:lpstr>CS Quarterly</vt:lpstr>
    </vt:vector>
  </TitlesOfParts>
  <Company>The McGraw-Hill Companies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Anne</dc:creator>
  <cp:lastModifiedBy>Haowen N Chen</cp:lastModifiedBy>
  <cp:lastPrinted>2022-02-26T21:28:03Z</cp:lastPrinted>
  <dcterms:created xsi:type="dcterms:W3CDTF">2012-06-24T18:10:46Z</dcterms:created>
  <dcterms:modified xsi:type="dcterms:W3CDTF">2022-12-14T20:40:09Z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{A7F3932E-44C4-484F-9A7D-8C1A06C76DB1}</vt:lpwstr>
  </property>
  <property fmtid="{D5CDD505-2E9C-101B-9397-08002B2CF9AE}" pid="3" name="ContentTypeId">
    <vt:lpwstr>0x010100018C40BFDE90924297CAFCA0B6E887BA</vt:lpwstr>
  </property>
</Properties>
</file>