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tloh\Desktop\"/>
    </mc:Choice>
  </mc:AlternateContent>
  <xr:revisionPtr revIDLastSave="0" documentId="13_ncr:1_{E99C7B3F-15BB-419F-8627-2CA0E4D93E4D}" xr6:coauthVersionLast="45" xr6:coauthVersionMax="45" xr10:uidLastSave="{00000000-0000-0000-0000-000000000000}"/>
  <bookViews>
    <workbookView xWindow="-110" yWindow="-110" windowWidth="19420" windowHeight="10420" tabRatio="500" firstSheet="2" activeTab="2" xr2:uid="{00000000-000D-0000-FFFF-FFFF00000000}"/>
  </bookViews>
  <sheets>
    <sheet name="Downtowns" sheetId="2" r:id="rId1"/>
    <sheet name="MSAs" sheetId="3" r:id="rId2"/>
    <sheet name="Core Counties" sheetId="1" r:id="rId3"/>
  </sheets>
  <externalReferences>
    <externalReference r:id="rId4"/>
  </externalReferences>
  <calcPr calcId="191028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96" i="1" l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N97" i="1"/>
  <c r="N101" i="1"/>
  <c r="N100" i="1"/>
  <c r="N99" i="1"/>
  <c r="N98" i="1"/>
  <c r="H103" i="1"/>
  <c r="D103" i="1"/>
  <c r="O103" i="1"/>
  <c r="F103" i="1"/>
  <c r="N103" i="1"/>
  <c r="M103" i="1"/>
  <c r="G103" i="1"/>
  <c r="L103" i="1"/>
  <c r="K103" i="1"/>
  <c r="E103" i="1"/>
  <c r="J103" i="1"/>
  <c r="I103" i="1"/>
  <c r="O101" i="1"/>
  <c r="M101" i="1"/>
  <c r="L101" i="1"/>
  <c r="K101" i="1"/>
  <c r="J101" i="1"/>
  <c r="I101" i="1"/>
  <c r="O100" i="1"/>
  <c r="M100" i="1"/>
  <c r="L100" i="1"/>
  <c r="K100" i="1"/>
  <c r="J100" i="1"/>
  <c r="I100" i="1"/>
  <c r="O99" i="1"/>
  <c r="M99" i="1"/>
  <c r="L99" i="1"/>
  <c r="K99" i="1"/>
  <c r="J99" i="1"/>
  <c r="I99" i="1"/>
  <c r="O98" i="1"/>
  <c r="M98" i="1"/>
  <c r="L98" i="1"/>
  <c r="K98" i="1"/>
  <c r="J98" i="1"/>
  <c r="I98" i="1"/>
  <c r="O97" i="1"/>
  <c r="M97" i="1"/>
  <c r="L97" i="1"/>
  <c r="K97" i="1"/>
  <c r="J97" i="1"/>
  <c r="I97" i="1"/>
  <c r="O96" i="1"/>
  <c r="M96" i="1"/>
  <c r="L96" i="1"/>
  <c r="K96" i="1"/>
  <c r="J96" i="1"/>
  <c r="I96" i="1"/>
  <c r="O95" i="1"/>
  <c r="M95" i="1"/>
  <c r="L95" i="1"/>
  <c r="K95" i="1"/>
  <c r="J95" i="1"/>
  <c r="I95" i="1"/>
  <c r="O94" i="1"/>
  <c r="M94" i="1"/>
  <c r="L94" i="1"/>
  <c r="K94" i="1"/>
  <c r="J94" i="1"/>
  <c r="I94" i="1"/>
  <c r="O93" i="1"/>
  <c r="M93" i="1"/>
  <c r="L93" i="1"/>
  <c r="K93" i="1"/>
  <c r="J93" i="1"/>
  <c r="I93" i="1"/>
  <c r="O92" i="1"/>
  <c r="M92" i="1"/>
  <c r="L92" i="1"/>
  <c r="K92" i="1"/>
  <c r="J92" i="1"/>
  <c r="I92" i="1"/>
  <c r="O91" i="1"/>
  <c r="M91" i="1"/>
  <c r="L91" i="1"/>
  <c r="K91" i="1"/>
  <c r="J91" i="1"/>
  <c r="I91" i="1"/>
  <c r="O90" i="1"/>
  <c r="M90" i="1"/>
  <c r="L90" i="1"/>
  <c r="K90" i="1"/>
  <c r="J90" i="1"/>
  <c r="I90" i="1"/>
  <c r="O89" i="1"/>
  <c r="M89" i="1"/>
  <c r="L89" i="1"/>
  <c r="K89" i="1"/>
  <c r="J89" i="1"/>
  <c r="I89" i="1"/>
  <c r="O88" i="1"/>
  <c r="M88" i="1"/>
  <c r="L88" i="1"/>
  <c r="K88" i="1"/>
  <c r="J88" i="1"/>
  <c r="I88" i="1"/>
  <c r="O87" i="1"/>
  <c r="M87" i="1"/>
  <c r="L87" i="1"/>
  <c r="K87" i="1"/>
  <c r="J87" i="1"/>
  <c r="I87" i="1"/>
  <c r="O86" i="1"/>
  <c r="M86" i="1"/>
  <c r="L86" i="1"/>
  <c r="K86" i="1"/>
  <c r="J86" i="1"/>
  <c r="I86" i="1"/>
  <c r="O85" i="1"/>
  <c r="M85" i="1"/>
  <c r="L85" i="1"/>
  <c r="K85" i="1"/>
  <c r="J85" i="1"/>
  <c r="I85" i="1"/>
  <c r="O84" i="1"/>
  <c r="M84" i="1"/>
  <c r="L84" i="1"/>
  <c r="K84" i="1"/>
  <c r="J84" i="1"/>
  <c r="I84" i="1"/>
  <c r="O83" i="1"/>
  <c r="M83" i="1"/>
  <c r="L83" i="1"/>
  <c r="K83" i="1"/>
  <c r="J83" i="1"/>
  <c r="I83" i="1"/>
  <c r="O82" i="1"/>
  <c r="M82" i="1"/>
  <c r="L82" i="1"/>
  <c r="K82" i="1"/>
  <c r="J82" i="1"/>
  <c r="I82" i="1"/>
  <c r="O81" i="1"/>
  <c r="M81" i="1"/>
  <c r="L81" i="1"/>
  <c r="K81" i="1"/>
  <c r="J81" i="1"/>
  <c r="I81" i="1"/>
  <c r="O80" i="1"/>
  <c r="M80" i="1"/>
  <c r="L80" i="1"/>
  <c r="K80" i="1"/>
  <c r="J80" i="1"/>
  <c r="I80" i="1"/>
  <c r="O79" i="1"/>
  <c r="M79" i="1"/>
  <c r="L79" i="1"/>
  <c r="K79" i="1"/>
  <c r="J79" i="1"/>
  <c r="I79" i="1"/>
  <c r="O78" i="1"/>
  <c r="M78" i="1"/>
  <c r="L78" i="1"/>
  <c r="K78" i="1"/>
  <c r="J78" i="1"/>
  <c r="I78" i="1"/>
  <c r="O77" i="1"/>
  <c r="M77" i="1"/>
  <c r="L77" i="1"/>
  <c r="K77" i="1"/>
  <c r="J77" i="1"/>
  <c r="I77" i="1"/>
  <c r="O76" i="1"/>
  <c r="M76" i="1"/>
  <c r="L76" i="1"/>
  <c r="K76" i="1"/>
  <c r="J76" i="1"/>
  <c r="I76" i="1"/>
  <c r="O75" i="1"/>
  <c r="M75" i="1"/>
  <c r="L75" i="1"/>
  <c r="K75" i="1"/>
  <c r="J75" i="1"/>
  <c r="I75" i="1"/>
  <c r="O74" i="1"/>
  <c r="M74" i="1"/>
  <c r="L74" i="1"/>
  <c r="K74" i="1"/>
  <c r="J74" i="1"/>
  <c r="I74" i="1"/>
  <c r="O73" i="1"/>
  <c r="M73" i="1"/>
  <c r="L73" i="1"/>
  <c r="K73" i="1"/>
  <c r="J73" i="1"/>
  <c r="I73" i="1"/>
  <c r="O72" i="1"/>
  <c r="M72" i="1"/>
  <c r="L72" i="1"/>
  <c r="K72" i="1"/>
  <c r="J72" i="1"/>
  <c r="I72" i="1"/>
  <c r="O71" i="1"/>
  <c r="M71" i="1"/>
  <c r="L71" i="1"/>
  <c r="K71" i="1"/>
  <c r="J71" i="1"/>
  <c r="I71" i="1"/>
  <c r="O70" i="1"/>
  <c r="M70" i="1"/>
  <c r="L70" i="1"/>
  <c r="K70" i="1"/>
  <c r="J70" i="1"/>
  <c r="I70" i="1"/>
  <c r="O69" i="1"/>
  <c r="M69" i="1"/>
  <c r="L69" i="1"/>
  <c r="K69" i="1"/>
  <c r="J69" i="1"/>
  <c r="I69" i="1"/>
  <c r="O68" i="1"/>
  <c r="M68" i="1"/>
  <c r="L68" i="1"/>
  <c r="K68" i="1"/>
  <c r="J68" i="1"/>
  <c r="I68" i="1"/>
  <c r="O67" i="1"/>
  <c r="M67" i="1"/>
  <c r="L67" i="1"/>
  <c r="K67" i="1"/>
  <c r="J67" i="1"/>
  <c r="I67" i="1"/>
  <c r="O66" i="1"/>
  <c r="M66" i="1"/>
  <c r="L66" i="1"/>
  <c r="K66" i="1"/>
  <c r="J66" i="1"/>
  <c r="I66" i="1"/>
  <c r="O65" i="1"/>
  <c r="M65" i="1"/>
  <c r="L65" i="1"/>
  <c r="K65" i="1"/>
  <c r="J65" i="1"/>
  <c r="I65" i="1"/>
  <c r="O64" i="1"/>
  <c r="M64" i="1"/>
  <c r="L64" i="1"/>
  <c r="K64" i="1"/>
  <c r="J64" i="1"/>
  <c r="I64" i="1"/>
  <c r="O63" i="1"/>
  <c r="M63" i="1"/>
  <c r="L63" i="1"/>
  <c r="K63" i="1"/>
  <c r="J63" i="1"/>
  <c r="I63" i="1"/>
  <c r="O62" i="1"/>
  <c r="M62" i="1"/>
  <c r="L62" i="1"/>
  <c r="K62" i="1"/>
  <c r="J62" i="1"/>
  <c r="I62" i="1"/>
  <c r="O61" i="1"/>
  <c r="M61" i="1"/>
  <c r="L61" i="1"/>
  <c r="K61" i="1"/>
  <c r="J61" i="1"/>
  <c r="I61" i="1"/>
  <c r="O60" i="1"/>
  <c r="M60" i="1"/>
  <c r="L60" i="1"/>
  <c r="K60" i="1"/>
  <c r="J60" i="1"/>
  <c r="I60" i="1"/>
  <c r="O59" i="1"/>
  <c r="M59" i="1"/>
  <c r="L59" i="1"/>
  <c r="K59" i="1"/>
  <c r="J59" i="1"/>
  <c r="I59" i="1"/>
  <c r="O58" i="1"/>
  <c r="M58" i="1"/>
  <c r="L58" i="1"/>
  <c r="K58" i="1"/>
  <c r="J58" i="1"/>
  <c r="I58" i="1"/>
  <c r="O57" i="1"/>
  <c r="M57" i="1"/>
  <c r="L57" i="1"/>
  <c r="K57" i="1"/>
  <c r="J57" i="1"/>
  <c r="I57" i="1"/>
  <c r="O56" i="1"/>
  <c r="M56" i="1"/>
  <c r="L56" i="1"/>
  <c r="K56" i="1"/>
  <c r="J56" i="1"/>
  <c r="I56" i="1"/>
  <c r="O55" i="1"/>
  <c r="M55" i="1"/>
  <c r="L55" i="1"/>
  <c r="K55" i="1"/>
  <c r="J55" i="1"/>
  <c r="I55" i="1"/>
  <c r="O54" i="1"/>
  <c r="M54" i="1"/>
  <c r="L54" i="1"/>
  <c r="K54" i="1"/>
  <c r="J54" i="1"/>
  <c r="I54" i="1"/>
  <c r="O53" i="1"/>
  <c r="M53" i="1"/>
  <c r="L53" i="1"/>
  <c r="K53" i="1"/>
  <c r="J53" i="1"/>
  <c r="I53" i="1"/>
  <c r="O52" i="1"/>
  <c r="M52" i="1"/>
  <c r="L52" i="1"/>
  <c r="K52" i="1"/>
  <c r="J52" i="1"/>
  <c r="I52" i="1"/>
  <c r="O51" i="1"/>
  <c r="M51" i="1"/>
  <c r="L51" i="1"/>
  <c r="K51" i="1"/>
  <c r="J51" i="1"/>
  <c r="I51" i="1"/>
  <c r="O50" i="1"/>
  <c r="M50" i="1"/>
  <c r="L50" i="1"/>
  <c r="K50" i="1"/>
  <c r="J50" i="1"/>
  <c r="I50" i="1"/>
  <c r="O49" i="1"/>
  <c r="M49" i="1"/>
  <c r="L49" i="1"/>
  <c r="K49" i="1"/>
  <c r="J49" i="1"/>
  <c r="I49" i="1"/>
  <c r="O48" i="1"/>
  <c r="M48" i="1"/>
  <c r="L48" i="1"/>
  <c r="K48" i="1"/>
  <c r="J48" i="1"/>
  <c r="I48" i="1"/>
  <c r="O47" i="1"/>
  <c r="M47" i="1"/>
  <c r="L47" i="1"/>
  <c r="K47" i="1"/>
  <c r="J47" i="1"/>
  <c r="I47" i="1"/>
  <c r="O46" i="1"/>
  <c r="M46" i="1"/>
  <c r="L46" i="1"/>
  <c r="K46" i="1"/>
  <c r="J46" i="1"/>
  <c r="I46" i="1"/>
  <c r="O45" i="1"/>
  <c r="M45" i="1"/>
  <c r="L45" i="1"/>
  <c r="K45" i="1"/>
  <c r="J45" i="1"/>
  <c r="I45" i="1"/>
  <c r="O44" i="1"/>
  <c r="M44" i="1"/>
  <c r="L44" i="1"/>
  <c r="K44" i="1"/>
  <c r="J44" i="1"/>
  <c r="I44" i="1"/>
  <c r="O43" i="1"/>
  <c r="M43" i="1"/>
  <c r="L43" i="1"/>
  <c r="K43" i="1"/>
  <c r="J43" i="1"/>
  <c r="I43" i="1"/>
  <c r="O42" i="1"/>
  <c r="M42" i="1"/>
  <c r="L42" i="1"/>
  <c r="K42" i="1"/>
  <c r="J42" i="1"/>
  <c r="I42" i="1"/>
  <c r="O41" i="1"/>
  <c r="M41" i="1"/>
  <c r="L41" i="1"/>
  <c r="K41" i="1"/>
  <c r="J41" i="1"/>
  <c r="I41" i="1"/>
  <c r="O40" i="1"/>
  <c r="M40" i="1"/>
  <c r="L40" i="1"/>
  <c r="K40" i="1"/>
  <c r="J40" i="1"/>
  <c r="I40" i="1"/>
  <c r="O39" i="1"/>
  <c r="M39" i="1"/>
  <c r="L39" i="1"/>
  <c r="K39" i="1"/>
  <c r="J39" i="1"/>
  <c r="I39" i="1"/>
  <c r="O38" i="1"/>
  <c r="M38" i="1"/>
  <c r="L38" i="1"/>
  <c r="K38" i="1"/>
  <c r="J38" i="1"/>
  <c r="I38" i="1"/>
  <c r="O37" i="1"/>
  <c r="M37" i="1"/>
  <c r="L37" i="1"/>
  <c r="K37" i="1"/>
  <c r="J37" i="1"/>
  <c r="I37" i="1"/>
  <c r="O36" i="1"/>
  <c r="M36" i="1"/>
  <c r="L36" i="1"/>
  <c r="K36" i="1"/>
  <c r="J36" i="1"/>
  <c r="I36" i="1"/>
  <c r="O35" i="1"/>
  <c r="M35" i="1"/>
  <c r="L35" i="1"/>
  <c r="K35" i="1"/>
  <c r="J35" i="1"/>
  <c r="I35" i="1"/>
  <c r="O34" i="1"/>
  <c r="M34" i="1"/>
  <c r="L34" i="1"/>
  <c r="K34" i="1"/>
  <c r="J34" i="1"/>
  <c r="I34" i="1"/>
  <c r="O33" i="1"/>
  <c r="M33" i="1"/>
  <c r="L33" i="1"/>
  <c r="K33" i="1"/>
  <c r="J33" i="1"/>
  <c r="I33" i="1"/>
  <c r="O32" i="1"/>
  <c r="M32" i="1"/>
  <c r="L32" i="1"/>
  <c r="K32" i="1"/>
  <c r="J32" i="1"/>
  <c r="I32" i="1"/>
  <c r="O31" i="1"/>
  <c r="M31" i="1"/>
  <c r="L31" i="1"/>
  <c r="K31" i="1"/>
  <c r="J31" i="1"/>
  <c r="I31" i="1"/>
  <c r="O30" i="1"/>
  <c r="M30" i="1"/>
  <c r="L30" i="1"/>
  <c r="K30" i="1"/>
  <c r="J30" i="1"/>
  <c r="I30" i="1"/>
  <c r="O29" i="1"/>
  <c r="M29" i="1"/>
  <c r="L29" i="1"/>
  <c r="K29" i="1"/>
  <c r="J29" i="1"/>
  <c r="I29" i="1"/>
  <c r="O28" i="1"/>
  <c r="M28" i="1"/>
  <c r="L28" i="1"/>
  <c r="K28" i="1"/>
  <c r="J28" i="1"/>
  <c r="I28" i="1"/>
  <c r="O27" i="1"/>
  <c r="M27" i="1"/>
  <c r="L27" i="1"/>
  <c r="K27" i="1"/>
  <c r="J27" i="1"/>
  <c r="I27" i="1"/>
  <c r="O26" i="1"/>
  <c r="M26" i="1"/>
  <c r="L26" i="1"/>
  <c r="K26" i="1"/>
  <c r="J26" i="1"/>
  <c r="I26" i="1"/>
  <c r="O25" i="1"/>
  <c r="M25" i="1"/>
  <c r="L25" i="1"/>
  <c r="K25" i="1"/>
  <c r="J25" i="1"/>
  <c r="I25" i="1"/>
  <c r="O24" i="1"/>
  <c r="M24" i="1"/>
  <c r="L24" i="1"/>
  <c r="K24" i="1"/>
  <c r="J24" i="1"/>
  <c r="I24" i="1"/>
  <c r="O23" i="1"/>
  <c r="M23" i="1"/>
  <c r="L23" i="1"/>
  <c r="K23" i="1"/>
  <c r="J23" i="1"/>
  <c r="I23" i="1"/>
  <c r="O22" i="1"/>
  <c r="M22" i="1"/>
  <c r="L22" i="1"/>
  <c r="K22" i="1"/>
  <c r="J22" i="1"/>
  <c r="I22" i="1"/>
  <c r="O21" i="1"/>
  <c r="M21" i="1"/>
  <c r="L21" i="1"/>
  <c r="K21" i="1"/>
  <c r="J21" i="1"/>
  <c r="I21" i="1"/>
  <c r="O20" i="1"/>
  <c r="M20" i="1"/>
  <c r="L20" i="1"/>
  <c r="K20" i="1"/>
  <c r="J20" i="1"/>
  <c r="I20" i="1"/>
  <c r="O19" i="1"/>
  <c r="M19" i="1"/>
  <c r="L19" i="1"/>
  <c r="K19" i="1"/>
  <c r="J19" i="1"/>
  <c r="I19" i="1"/>
  <c r="O18" i="1"/>
  <c r="M18" i="1"/>
  <c r="L18" i="1"/>
  <c r="K18" i="1"/>
  <c r="J18" i="1"/>
  <c r="I18" i="1"/>
  <c r="O17" i="1"/>
  <c r="M17" i="1"/>
  <c r="L17" i="1"/>
  <c r="K17" i="1"/>
  <c r="J17" i="1"/>
  <c r="I17" i="1"/>
  <c r="O16" i="1"/>
  <c r="M16" i="1"/>
  <c r="L16" i="1"/>
  <c r="K16" i="1"/>
  <c r="J16" i="1"/>
  <c r="I16" i="1"/>
  <c r="O15" i="1"/>
  <c r="M15" i="1"/>
  <c r="L15" i="1"/>
  <c r="K15" i="1"/>
  <c r="J15" i="1"/>
  <c r="I15" i="1"/>
  <c r="O14" i="1"/>
  <c r="M14" i="1"/>
  <c r="L14" i="1"/>
  <c r="K14" i="1"/>
  <c r="J14" i="1"/>
  <c r="I14" i="1"/>
  <c r="O13" i="1"/>
  <c r="M13" i="1"/>
  <c r="L13" i="1"/>
  <c r="K13" i="1"/>
  <c r="J13" i="1"/>
  <c r="I13" i="1"/>
  <c r="O12" i="1"/>
  <c r="M12" i="1"/>
  <c r="L12" i="1"/>
  <c r="K12" i="1"/>
  <c r="J12" i="1"/>
  <c r="I12" i="1"/>
  <c r="O11" i="1"/>
  <c r="M11" i="1"/>
  <c r="L11" i="1"/>
  <c r="K11" i="1"/>
  <c r="J11" i="1"/>
  <c r="I11" i="1"/>
  <c r="O10" i="1"/>
  <c r="M10" i="1"/>
  <c r="L10" i="1"/>
  <c r="K10" i="1"/>
  <c r="J10" i="1"/>
  <c r="I10" i="1"/>
  <c r="O9" i="1"/>
  <c r="M9" i="1"/>
  <c r="L9" i="1"/>
  <c r="K9" i="1"/>
  <c r="J9" i="1"/>
  <c r="I9" i="1"/>
  <c r="O8" i="1"/>
  <c r="M8" i="1"/>
  <c r="L8" i="1"/>
  <c r="K8" i="1"/>
  <c r="J8" i="1"/>
  <c r="I8" i="1"/>
  <c r="O7" i="1"/>
  <c r="M7" i="1"/>
  <c r="L7" i="1"/>
  <c r="K7" i="1"/>
  <c r="J7" i="1"/>
  <c r="I7" i="1"/>
  <c r="O6" i="1"/>
  <c r="M6" i="1"/>
  <c r="L6" i="1"/>
  <c r="K6" i="1"/>
  <c r="J6" i="1"/>
  <c r="I6" i="1"/>
  <c r="O5" i="1"/>
  <c r="M5" i="1"/>
  <c r="L5" i="1"/>
  <c r="K5" i="1"/>
  <c r="J5" i="1"/>
  <c r="I5" i="1"/>
  <c r="O4" i="1"/>
  <c r="M4" i="1"/>
  <c r="L4" i="1"/>
  <c r="K4" i="1"/>
  <c r="J4" i="1"/>
  <c r="I4" i="1"/>
  <c r="O3" i="1"/>
  <c r="M3" i="1"/>
  <c r="L3" i="1"/>
  <c r="K3" i="1"/>
  <c r="J3" i="1"/>
  <c r="I3" i="1"/>
  <c r="O2" i="1"/>
  <c r="M2" i="1"/>
  <c r="L2" i="1"/>
  <c r="K2" i="1"/>
  <c r="J2" i="1"/>
  <c r="I2" i="1"/>
  <c r="H103" i="3"/>
  <c r="D103" i="3"/>
  <c r="O103" i="3"/>
  <c r="F103" i="3"/>
  <c r="N103" i="3"/>
  <c r="M103" i="3"/>
  <c r="G103" i="3"/>
  <c r="L103" i="3"/>
  <c r="K103" i="3"/>
  <c r="E103" i="3"/>
  <c r="J103" i="3"/>
  <c r="I103" i="3"/>
  <c r="O101" i="3"/>
  <c r="N101" i="3"/>
  <c r="M101" i="3"/>
  <c r="L101" i="3"/>
  <c r="K101" i="3"/>
  <c r="J101" i="3"/>
  <c r="I101" i="3"/>
  <c r="O100" i="3"/>
  <c r="N100" i="3"/>
  <c r="M100" i="3"/>
  <c r="L100" i="3"/>
  <c r="K100" i="3"/>
  <c r="J100" i="3"/>
  <c r="I100" i="3"/>
  <c r="O99" i="3"/>
  <c r="N99" i="3"/>
  <c r="M99" i="3"/>
  <c r="L99" i="3"/>
  <c r="K99" i="3"/>
  <c r="J99" i="3"/>
  <c r="I99" i="3"/>
  <c r="O98" i="3"/>
  <c r="N98" i="3"/>
  <c r="M98" i="3"/>
  <c r="L98" i="3"/>
  <c r="K98" i="3"/>
  <c r="J98" i="3"/>
  <c r="I98" i="3"/>
  <c r="O97" i="3"/>
  <c r="N97" i="3"/>
  <c r="M97" i="3"/>
  <c r="L97" i="3"/>
  <c r="K97" i="3"/>
  <c r="J97" i="3"/>
  <c r="I97" i="3"/>
  <c r="O96" i="3"/>
  <c r="N96" i="3"/>
  <c r="M96" i="3"/>
  <c r="L96" i="3"/>
  <c r="K96" i="3"/>
  <c r="J96" i="3"/>
  <c r="I96" i="3"/>
  <c r="O95" i="3"/>
  <c r="N95" i="3"/>
  <c r="M95" i="3"/>
  <c r="L95" i="3"/>
  <c r="K95" i="3"/>
  <c r="J95" i="3"/>
  <c r="I95" i="3"/>
  <c r="O94" i="3"/>
  <c r="N94" i="3"/>
  <c r="M94" i="3"/>
  <c r="L94" i="3"/>
  <c r="K94" i="3"/>
  <c r="J94" i="3"/>
  <c r="I94" i="3"/>
  <c r="O93" i="3"/>
  <c r="N93" i="3"/>
  <c r="M93" i="3"/>
  <c r="L93" i="3"/>
  <c r="K93" i="3"/>
  <c r="J93" i="3"/>
  <c r="I93" i="3"/>
  <c r="O92" i="3"/>
  <c r="N92" i="3"/>
  <c r="M92" i="3"/>
  <c r="L92" i="3"/>
  <c r="K92" i="3"/>
  <c r="J92" i="3"/>
  <c r="I92" i="3"/>
  <c r="O91" i="3"/>
  <c r="N91" i="3"/>
  <c r="M91" i="3"/>
  <c r="L91" i="3"/>
  <c r="K91" i="3"/>
  <c r="J91" i="3"/>
  <c r="I91" i="3"/>
  <c r="O90" i="3"/>
  <c r="N90" i="3"/>
  <c r="M90" i="3"/>
  <c r="L90" i="3"/>
  <c r="K90" i="3"/>
  <c r="J90" i="3"/>
  <c r="I90" i="3"/>
  <c r="O89" i="3"/>
  <c r="N89" i="3"/>
  <c r="M89" i="3"/>
  <c r="L89" i="3"/>
  <c r="K89" i="3"/>
  <c r="J89" i="3"/>
  <c r="I89" i="3"/>
  <c r="O88" i="3"/>
  <c r="N88" i="3"/>
  <c r="M88" i="3"/>
  <c r="L88" i="3"/>
  <c r="K88" i="3"/>
  <c r="J88" i="3"/>
  <c r="I88" i="3"/>
  <c r="O87" i="3"/>
  <c r="N87" i="3"/>
  <c r="M87" i="3"/>
  <c r="L87" i="3"/>
  <c r="K87" i="3"/>
  <c r="J87" i="3"/>
  <c r="I87" i="3"/>
  <c r="O86" i="3"/>
  <c r="N86" i="3"/>
  <c r="M86" i="3"/>
  <c r="L86" i="3"/>
  <c r="K86" i="3"/>
  <c r="J86" i="3"/>
  <c r="I86" i="3"/>
  <c r="O85" i="3"/>
  <c r="N85" i="3"/>
  <c r="M85" i="3"/>
  <c r="L85" i="3"/>
  <c r="K85" i="3"/>
  <c r="J85" i="3"/>
  <c r="I85" i="3"/>
  <c r="O84" i="3"/>
  <c r="N84" i="3"/>
  <c r="M84" i="3"/>
  <c r="L84" i="3"/>
  <c r="K84" i="3"/>
  <c r="J84" i="3"/>
  <c r="I84" i="3"/>
  <c r="O83" i="3"/>
  <c r="N83" i="3"/>
  <c r="M83" i="3"/>
  <c r="L83" i="3"/>
  <c r="K83" i="3"/>
  <c r="J83" i="3"/>
  <c r="I83" i="3"/>
  <c r="O82" i="3"/>
  <c r="N82" i="3"/>
  <c r="M82" i="3"/>
  <c r="L82" i="3"/>
  <c r="K82" i="3"/>
  <c r="J82" i="3"/>
  <c r="I82" i="3"/>
  <c r="O81" i="3"/>
  <c r="N81" i="3"/>
  <c r="M81" i="3"/>
  <c r="L81" i="3"/>
  <c r="K81" i="3"/>
  <c r="J81" i="3"/>
  <c r="I81" i="3"/>
  <c r="O80" i="3"/>
  <c r="N80" i="3"/>
  <c r="M80" i="3"/>
  <c r="L80" i="3"/>
  <c r="K80" i="3"/>
  <c r="J80" i="3"/>
  <c r="I80" i="3"/>
  <c r="O79" i="3"/>
  <c r="N79" i="3"/>
  <c r="M79" i="3"/>
  <c r="L79" i="3"/>
  <c r="K79" i="3"/>
  <c r="J79" i="3"/>
  <c r="I79" i="3"/>
  <c r="O78" i="3"/>
  <c r="N78" i="3"/>
  <c r="M78" i="3"/>
  <c r="L78" i="3"/>
  <c r="K78" i="3"/>
  <c r="J78" i="3"/>
  <c r="I78" i="3"/>
  <c r="O77" i="3"/>
  <c r="N77" i="3"/>
  <c r="M77" i="3"/>
  <c r="L77" i="3"/>
  <c r="K77" i="3"/>
  <c r="J77" i="3"/>
  <c r="I77" i="3"/>
  <c r="O76" i="3"/>
  <c r="N76" i="3"/>
  <c r="M76" i="3"/>
  <c r="L76" i="3"/>
  <c r="K76" i="3"/>
  <c r="J76" i="3"/>
  <c r="I76" i="3"/>
  <c r="O75" i="3"/>
  <c r="N75" i="3"/>
  <c r="M75" i="3"/>
  <c r="L75" i="3"/>
  <c r="K75" i="3"/>
  <c r="J75" i="3"/>
  <c r="I75" i="3"/>
  <c r="O74" i="3"/>
  <c r="N74" i="3"/>
  <c r="M74" i="3"/>
  <c r="L74" i="3"/>
  <c r="K74" i="3"/>
  <c r="J74" i="3"/>
  <c r="I74" i="3"/>
  <c r="O73" i="3"/>
  <c r="N73" i="3"/>
  <c r="M73" i="3"/>
  <c r="L73" i="3"/>
  <c r="K73" i="3"/>
  <c r="J73" i="3"/>
  <c r="I73" i="3"/>
  <c r="O72" i="3"/>
  <c r="N72" i="3"/>
  <c r="M72" i="3"/>
  <c r="L72" i="3"/>
  <c r="K72" i="3"/>
  <c r="J72" i="3"/>
  <c r="I72" i="3"/>
  <c r="O71" i="3"/>
  <c r="N71" i="3"/>
  <c r="M71" i="3"/>
  <c r="L71" i="3"/>
  <c r="K71" i="3"/>
  <c r="J71" i="3"/>
  <c r="I71" i="3"/>
  <c r="O70" i="3"/>
  <c r="N70" i="3"/>
  <c r="M70" i="3"/>
  <c r="L70" i="3"/>
  <c r="K70" i="3"/>
  <c r="J70" i="3"/>
  <c r="I70" i="3"/>
  <c r="O69" i="3"/>
  <c r="N69" i="3"/>
  <c r="M69" i="3"/>
  <c r="L69" i="3"/>
  <c r="K69" i="3"/>
  <c r="J69" i="3"/>
  <c r="I69" i="3"/>
  <c r="O68" i="3"/>
  <c r="N68" i="3"/>
  <c r="M68" i="3"/>
  <c r="L68" i="3"/>
  <c r="K68" i="3"/>
  <c r="J68" i="3"/>
  <c r="I68" i="3"/>
  <c r="O67" i="3"/>
  <c r="N67" i="3"/>
  <c r="M67" i="3"/>
  <c r="L67" i="3"/>
  <c r="K67" i="3"/>
  <c r="J67" i="3"/>
  <c r="I67" i="3"/>
  <c r="O66" i="3"/>
  <c r="N66" i="3"/>
  <c r="M66" i="3"/>
  <c r="L66" i="3"/>
  <c r="K66" i="3"/>
  <c r="J66" i="3"/>
  <c r="I66" i="3"/>
  <c r="O65" i="3"/>
  <c r="N65" i="3"/>
  <c r="M65" i="3"/>
  <c r="L65" i="3"/>
  <c r="K65" i="3"/>
  <c r="J65" i="3"/>
  <c r="I65" i="3"/>
  <c r="O64" i="3"/>
  <c r="N64" i="3"/>
  <c r="M64" i="3"/>
  <c r="L64" i="3"/>
  <c r="K64" i="3"/>
  <c r="J64" i="3"/>
  <c r="I64" i="3"/>
  <c r="O63" i="3"/>
  <c r="N63" i="3"/>
  <c r="M63" i="3"/>
  <c r="L63" i="3"/>
  <c r="K63" i="3"/>
  <c r="J63" i="3"/>
  <c r="I63" i="3"/>
  <c r="O62" i="3"/>
  <c r="N62" i="3"/>
  <c r="M62" i="3"/>
  <c r="L62" i="3"/>
  <c r="K62" i="3"/>
  <c r="J62" i="3"/>
  <c r="I62" i="3"/>
  <c r="O61" i="3"/>
  <c r="N61" i="3"/>
  <c r="M61" i="3"/>
  <c r="L61" i="3"/>
  <c r="K61" i="3"/>
  <c r="J61" i="3"/>
  <c r="I61" i="3"/>
  <c r="O60" i="3"/>
  <c r="N60" i="3"/>
  <c r="M60" i="3"/>
  <c r="L60" i="3"/>
  <c r="K60" i="3"/>
  <c r="J60" i="3"/>
  <c r="I60" i="3"/>
  <c r="O59" i="3"/>
  <c r="N59" i="3"/>
  <c r="M59" i="3"/>
  <c r="L59" i="3"/>
  <c r="K59" i="3"/>
  <c r="J59" i="3"/>
  <c r="I59" i="3"/>
  <c r="O58" i="3"/>
  <c r="N58" i="3"/>
  <c r="M58" i="3"/>
  <c r="L58" i="3"/>
  <c r="K58" i="3"/>
  <c r="J58" i="3"/>
  <c r="I58" i="3"/>
  <c r="O57" i="3"/>
  <c r="N57" i="3"/>
  <c r="M57" i="3"/>
  <c r="L57" i="3"/>
  <c r="K57" i="3"/>
  <c r="J57" i="3"/>
  <c r="I57" i="3"/>
  <c r="O56" i="3"/>
  <c r="N56" i="3"/>
  <c r="M56" i="3"/>
  <c r="L56" i="3"/>
  <c r="K56" i="3"/>
  <c r="J56" i="3"/>
  <c r="I56" i="3"/>
  <c r="O55" i="3"/>
  <c r="N55" i="3"/>
  <c r="M55" i="3"/>
  <c r="L55" i="3"/>
  <c r="K55" i="3"/>
  <c r="J55" i="3"/>
  <c r="I55" i="3"/>
  <c r="O54" i="3"/>
  <c r="N54" i="3"/>
  <c r="M54" i="3"/>
  <c r="L54" i="3"/>
  <c r="K54" i="3"/>
  <c r="J54" i="3"/>
  <c r="I54" i="3"/>
  <c r="O53" i="3"/>
  <c r="N53" i="3"/>
  <c r="M53" i="3"/>
  <c r="L53" i="3"/>
  <c r="K53" i="3"/>
  <c r="J53" i="3"/>
  <c r="I53" i="3"/>
  <c r="O52" i="3"/>
  <c r="N52" i="3"/>
  <c r="M52" i="3"/>
  <c r="L52" i="3"/>
  <c r="K52" i="3"/>
  <c r="J52" i="3"/>
  <c r="I52" i="3"/>
  <c r="O51" i="3"/>
  <c r="N51" i="3"/>
  <c r="M51" i="3"/>
  <c r="L51" i="3"/>
  <c r="K51" i="3"/>
  <c r="J51" i="3"/>
  <c r="I51" i="3"/>
  <c r="O50" i="3"/>
  <c r="N50" i="3"/>
  <c r="M50" i="3"/>
  <c r="L50" i="3"/>
  <c r="K50" i="3"/>
  <c r="J50" i="3"/>
  <c r="I50" i="3"/>
  <c r="O49" i="3"/>
  <c r="N49" i="3"/>
  <c r="M49" i="3"/>
  <c r="L49" i="3"/>
  <c r="K49" i="3"/>
  <c r="J49" i="3"/>
  <c r="I49" i="3"/>
  <c r="O48" i="3"/>
  <c r="N48" i="3"/>
  <c r="M48" i="3"/>
  <c r="L48" i="3"/>
  <c r="K48" i="3"/>
  <c r="J48" i="3"/>
  <c r="I48" i="3"/>
  <c r="O47" i="3"/>
  <c r="N47" i="3"/>
  <c r="M47" i="3"/>
  <c r="L47" i="3"/>
  <c r="K47" i="3"/>
  <c r="J47" i="3"/>
  <c r="I47" i="3"/>
  <c r="O46" i="3"/>
  <c r="N46" i="3"/>
  <c r="M46" i="3"/>
  <c r="L46" i="3"/>
  <c r="K46" i="3"/>
  <c r="J46" i="3"/>
  <c r="I46" i="3"/>
  <c r="O45" i="3"/>
  <c r="N45" i="3"/>
  <c r="M45" i="3"/>
  <c r="L45" i="3"/>
  <c r="K45" i="3"/>
  <c r="J45" i="3"/>
  <c r="I45" i="3"/>
  <c r="O44" i="3"/>
  <c r="N44" i="3"/>
  <c r="M44" i="3"/>
  <c r="L44" i="3"/>
  <c r="K44" i="3"/>
  <c r="J44" i="3"/>
  <c r="I44" i="3"/>
  <c r="O43" i="3"/>
  <c r="N43" i="3"/>
  <c r="M43" i="3"/>
  <c r="L43" i="3"/>
  <c r="K43" i="3"/>
  <c r="J43" i="3"/>
  <c r="I43" i="3"/>
  <c r="O42" i="3"/>
  <c r="N42" i="3"/>
  <c r="M42" i="3"/>
  <c r="L42" i="3"/>
  <c r="K42" i="3"/>
  <c r="J42" i="3"/>
  <c r="I42" i="3"/>
  <c r="O41" i="3"/>
  <c r="N41" i="3"/>
  <c r="M41" i="3"/>
  <c r="L41" i="3"/>
  <c r="K41" i="3"/>
  <c r="J41" i="3"/>
  <c r="I41" i="3"/>
  <c r="O40" i="3"/>
  <c r="N40" i="3"/>
  <c r="M40" i="3"/>
  <c r="L40" i="3"/>
  <c r="K40" i="3"/>
  <c r="J40" i="3"/>
  <c r="I40" i="3"/>
  <c r="O39" i="3"/>
  <c r="N39" i="3"/>
  <c r="M39" i="3"/>
  <c r="L39" i="3"/>
  <c r="K39" i="3"/>
  <c r="J39" i="3"/>
  <c r="I39" i="3"/>
  <c r="O38" i="3"/>
  <c r="N38" i="3"/>
  <c r="M38" i="3"/>
  <c r="L38" i="3"/>
  <c r="K38" i="3"/>
  <c r="J38" i="3"/>
  <c r="I38" i="3"/>
  <c r="O37" i="3"/>
  <c r="N37" i="3"/>
  <c r="M37" i="3"/>
  <c r="L37" i="3"/>
  <c r="K37" i="3"/>
  <c r="J37" i="3"/>
  <c r="I37" i="3"/>
  <c r="O36" i="3"/>
  <c r="N36" i="3"/>
  <c r="M36" i="3"/>
  <c r="L36" i="3"/>
  <c r="K36" i="3"/>
  <c r="J36" i="3"/>
  <c r="I36" i="3"/>
  <c r="O35" i="3"/>
  <c r="N35" i="3"/>
  <c r="M35" i="3"/>
  <c r="L35" i="3"/>
  <c r="K35" i="3"/>
  <c r="J35" i="3"/>
  <c r="I35" i="3"/>
  <c r="O34" i="3"/>
  <c r="N34" i="3"/>
  <c r="M34" i="3"/>
  <c r="L34" i="3"/>
  <c r="K34" i="3"/>
  <c r="J34" i="3"/>
  <c r="I34" i="3"/>
  <c r="O33" i="3"/>
  <c r="N33" i="3"/>
  <c r="M33" i="3"/>
  <c r="L33" i="3"/>
  <c r="K33" i="3"/>
  <c r="J33" i="3"/>
  <c r="I33" i="3"/>
  <c r="O32" i="3"/>
  <c r="N32" i="3"/>
  <c r="M32" i="3"/>
  <c r="L32" i="3"/>
  <c r="K32" i="3"/>
  <c r="J32" i="3"/>
  <c r="I32" i="3"/>
  <c r="O31" i="3"/>
  <c r="N31" i="3"/>
  <c r="M31" i="3"/>
  <c r="L31" i="3"/>
  <c r="K31" i="3"/>
  <c r="J31" i="3"/>
  <c r="I31" i="3"/>
  <c r="O30" i="3"/>
  <c r="N30" i="3"/>
  <c r="M30" i="3"/>
  <c r="L30" i="3"/>
  <c r="K30" i="3"/>
  <c r="J30" i="3"/>
  <c r="I30" i="3"/>
  <c r="O29" i="3"/>
  <c r="N29" i="3"/>
  <c r="M29" i="3"/>
  <c r="L29" i="3"/>
  <c r="K29" i="3"/>
  <c r="J29" i="3"/>
  <c r="I29" i="3"/>
  <c r="O28" i="3"/>
  <c r="N28" i="3"/>
  <c r="M28" i="3"/>
  <c r="L28" i="3"/>
  <c r="K28" i="3"/>
  <c r="J28" i="3"/>
  <c r="I28" i="3"/>
  <c r="O27" i="3"/>
  <c r="N27" i="3"/>
  <c r="M27" i="3"/>
  <c r="L27" i="3"/>
  <c r="K27" i="3"/>
  <c r="J27" i="3"/>
  <c r="I27" i="3"/>
  <c r="O26" i="3"/>
  <c r="N26" i="3"/>
  <c r="M26" i="3"/>
  <c r="L26" i="3"/>
  <c r="K26" i="3"/>
  <c r="J26" i="3"/>
  <c r="I26" i="3"/>
  <c r="O25" i="3"/>
  <c r="N25" i="3"/>
  <c r="M25" i="3"/>
  <c r="L25" i="3"/>
  <c r="K25" i="3"/>
  <c r="J25" i="3"/>
  <c r="I25" i="3"/>
  <c r="O24" i="3"/>
  <c r="N24" i="3"/>
  <c r="M24" i="3"/>
  <c r="L24" i="3"/>
  <c r="K24" i="3"/>
  <c r="J24" i="3"/>
  <c r="I24" i="3"/>
  <c r="O23" i="3"/>
  <c r="N23" i="3"/>
  <c r="M23" i="3"/>
  <c r="L23" i="3"/>
  <c r="K23" i="3"/>
  <c r="J23" i="3"/>
  <c r="I23" i="3"/>
  <c r="O22" i="3"/>
  <c r="N22" i="3"/>
  <c r="M22" i="3"/>
  <c r="L22" i="3"/>
  <c r="K22" i="3"/>
  <c r="J22" i="3"/>
  <c r="I22" i="3"/>
  <c r="O21" i="3"/>
  <c r="N21" i="3"/>
  <c r="M21" i="3"/>
  <c r="L21" i="3"/>
  <c r="K21" i="3"/>
  <c r="J21" i="3"/>
  <c r="I21" i="3"/>
  <c r="O20" i="3"/>
  <c r="N20" i="3"/>
  <c r="M20" i="3"/>
  <c r="L20" i="3"/>
  <c r="K20" i="3"/>
  <c r="J20" i="3"/>
  <c r="I20" i="3"/>
  <c r="O19" i="3"/>
  <c r="N19" i="3"/>
  <c r="M19" i="3"/>
  <c r="L19" i="3"/>
  <c r="K19" i="3"/>
  <c r="J19" i="3"/>
  <c r="I19" i="3"/>
  <c r="O18" i="3"/>
  <c r="N18" i="3"/>
  <c r="M18" i="3"/>
  <c r="L18" i="3"/>
  <c r="K18" i="3"/>
  <c r="J18" i="3"/>
  <c r="I18" i="3"/>
  <c r="O17" i="3"/>
  <c r="N17" i="3"/>
  <c r="M17" i="3"/>
  <c r="L17" i="3"/>
  <c r="K17" i="3"/>
  <c r="J17" i="3"/>
  <c r="I17" i="3"/>
  <c r="O16" i="3"/>
  <c r="N16" i="3"/>
  <c r="M16" i="3"/>
  <c r="L16" i="3"/>
  <c r="K16" i="3"/>
  <c r="J16" i="3"/>
  <c r="I16" i="3"/>
  <c r="O15" i="3"/>
  <c r="N15" i="3"/>
  <c r="M15" i="3"/>
  <c r="L15" i="3"/>
  <c r="K15" i="3"/>
  <c r="J15" i="3"/>
  <c r="I15" i="3"/>
  <c r="O14" i="3"/>
  <c r="N14" i="3"/>
  <c r="M14" i="3"/>
  <c r="L14" i="3"/>
  <c r="K14" i="3"/>
  <c r="J14" i="3"/>
  <c r="I14" i="3"/>
  <c r="O13" i="3"/>
  <c r="N13" i="3"/>
  <c r="M13" i="3"/>
  <c r="L13" i="3"/>
  <c r="K13" i="3"/>
  <c r="J13" i="3"/>
  <c r="I13" i="3"/>
  <c r="O12" i="3"/>
  <c r="N12" i="3"/>
  <c r="M12" i="3"/>
  <c r="L12" i="3"/>
  <c r="K12" i="3"/>
  <c r="J12" i="3"/>
  <c r="I12" i="3"/>
  <c r="O11" i="3"/>
  <c r="N11" i="3"/>
  <c r="M11" i="3"/>
  <c r="L11" i="3"/>
  <c r="K11" i="3"/>
  <c r="J11" i="3"/>
  <c r="I11" i="3"/>
  <c r="O10" i="3"/>
  <c r="N10" i="3"/>
  <c r="M10" i="3"/>
  <c r="L10" i="3"/>
  <c r="K10" i="3"/>
  <c r="J10" i="3"/>
  <c r="I10" i="3"/>
  <c r="O9" i="3"/>
  <c r="N9" i="3"/>
  <c r="M9" i="3"/>
  <c r="L9" i="3"/>
  <c r="K9" i="3"/>
  <c r="J9" i="3"/>
  <c r="I9" i="3"/>
  <c r="O8" i="3"/>
  <c r="N8" i="3"/>
  <c r="M8" i="3"/>
  <c r="L8" i="3"/>
  <c r="K8" i="3"/>
  <c r="J8" i="3"/>
  <c r="I8" i="3"/>
  <c r="O7" i="3"/>
  <c r="N7" i="3"/>
  <c r="M7" i="3"/>
  <c r="L7" i="3"/>
  <c r="K7" i="3"/>
  <c r="J7" i="3"/>
  <c r="I7" i="3"/>
  <c r="O6" i="3"/>
  <c r="N6" i="3"/>
  <c r="M6" i="3"/>
  <c r="L6" i="3"/>
  <c r="K6" i="3"/>
  <c r="J6" i="3"/>
  <c r="I6" i="3"/>
  <c r="O5" i="3"/>
  <c r="N5" i="3"/>
  <c r="M5" i="3"/>
  <c r="L5" i="3"/>
  <c r="K5" i="3"/>
  <c r="J5" i="3"/>
  <c r="I5" i="3"/>
  <c r="O4" i="3"/>
  <c r="N4" i="3"/>
  <c r="M4" i="3"/>
  <c r="L4" i="3"/>
  <c r="K4" i="3"/>
  <c r="J4" i="3"/>
  <c r="I4" i="3"/>
  <c r="O3" i="3"/>
  <c r="N3" i="3"/>
  <c r="M3" i="3"/>
  <c r="L3" i="3"/>
  <c r="K3" i="3"/>
  <c r="J3" i="3"/>
  <c r="I3" i="3"/>
  <c r="O2" i="3"/>
  <c r="N2" i="3"/>
  <c r="M2" i="3"/>
  <c r="L2" i="3"/>
  <c r="K2" i="3"/>
  <c r="J2" i="3"/>
  <c r="I2" i="3"/>
  <c r="N21" i="2"/>
  <c r="O21" i="2"/>
  <c r="N83" i="2"/>
  <c r="O83" i="2"/>
  <c r="N87" i="2"/>
  <c r="O87" i="2"/>
  <c r="N17" i="2"/>
  <c r="O17" i="2"/>
  <c r="N68" i="2"/>
  <c r="O68" i="2"/>
  <c r="N82" i="2"/>
  <c r="O82" i="2"/>
  <c r="N49" i="2"/>
  <c r="O49" i="2"/>
  <c r="N84" i="2"/>
  <c r="O84" i="2"/>
  <c r="N29" i="2"/>
  <c r="O29" i="2"/>
  <c r="N27" i="2"/>
  <c r="O27" i="2"/>
  <c r="N54" i="2"/>
  <c r="O54" i="2"/>
  <c r="N56" i="2"/>
  <c r="O56" i="2"/>
  <c r="N51" i="2"/>
  <c r="O51" i="2"/>
  <c r="N14" i="2"/>
  <c r="O14" i="2"/>
  <c r="N57" i="2"/>
  <c r="O57" i="2"/>
  <c r="N6" i="2"/>
  <c r="O6" i="2"/>
  <c r="N19" i="2"/>
  <c r="O19" i="2"/>
  <c r="N67" i="2"/>
  <c r="O67" i="2"/>
  <c r="N71" i="2"/>
  <c r="O71" i="2"/>
  <c r="N61" i="2"/>
  <c r="O61" i="2"/>
  <c r="N98" i="2"/>
  <c r="O98" i="2"/>
  <c r="N8" i="2"/>
  <c r="O8" i="2"/>
  <c r="N97" i="2"/>
  <c r="O97" i="2"/>
  <c r="N74" i="2"/>
  <c r="O74" i="2"/>
  <c r="N90" i="2"/>
  <c r="O90" i="2"/>
  <c r="N40" i="2"/>
  <c r="O40" i="2"/>
  <c r="N5" i="2"/>
  <c r="O5" i="2"/>
  <c r="N76" i="2"/>
  <c r="O76" i="2"/>
  <c r="N62" i="2"/>
  <c r="O62" i="2"/>
  <c r="N58" i="2"/>
  <c r="O58" i="2"/>
  <c r="N44" i="2"/>
  <c r="O44" i="2"/>
  <c r="N73" i="2"/>
  <c r="O73" i="2"/>
  <c r="N13" i="2"/>
  <c r="O13" i="2"/>
  <c r="N55" i="2"/>
  <c r="O55" i="2"/>
  <c r="N65" i="2"/>
  <c r="O65" i="2"/>
  <c r="N77" i="2"/>
  <c r="O77" i="2"/>
  <c r="N89" i="2"/>
  <c r="O89" i="2"/>
  <c r="N79" i="2"/>
  <c r="O79" i="2"/>
  <c r="N9" i="2"/>
  <c r="O9" i="2"/>
  <c r="N85" i="2"/>
  <c r="O85" i="2"/>
  <c r="N75" i="2"/>
  <c r="O75" i="2"/>
  <c r="N100" i="2"/>
  <c r="O100" i="2"/>
  <c r="N23" i="2"/>
  <c r="O23" i="2"/>
  <c r="N32" i="2"/>
  <c r="O32" i="2"/>
  <c r="N52" i="2"/>
  <c r="O52" i="2"/>
  <c r="N92" i="2"/>
  <c r="O92" i="2"/>
  <c r="N80" i="2"/>
  <c r="O80" i="2"/>
  <c r="N47" i="2"/>
  <c r="O47" i="2"/>
  <c r="N34" i="2"/>
  <c r="O34" i="2"/>
  <c r="N20" i="2"/>
  <c r="O20" i="2"/>
  <c r="N63" i="2"/>
  <c r="O63" i="2"/>
  <c r="N35" i="2"/>
  <c r="O35" i="2"/>
  <c r="N95" i="2"/>
  <c r="O95" i="2"/>
  <c r="N38" i="2"/>
  <c r="O38" i="2"/>
  <c r="N53" i="2"/>
  <c r="O53" i="2"/>
  <c r="N88" i="2"/>
  <c r="O88" i="2"/>
  <c r="N66" i="2"/>
  <c r="O66" i="2"/>
  <c r="N36" i="2"/>
  <c r="O36" i="2"/>
  <c r="N72" i="2"/>
  <c r="O72" i="2"/>
  <c r="N15" i="2"/>
  <c r="O15" i="2"/>
  <c r="N45" i="2"/>
  <c r="O45" i="2"/>
  <c r="N10" i="2"/>
  <c r="O10" i="2"/>
  <c r="N78" i="2"/>
  <c r="O78" i="2"/>
  <c r="N69" i="2"/>
  <c r="O69" i="2"/>
  <c r="N59" i="2"/>
  <c r="O59" i="2"/>
  <c r="N3" i="2"/>
  <c r="O3" i="2"/>
  <c r="N86" i="2"/>
  <c r="O86" i="2"/>
  <c r="N22" i="2"/>
  <c r="O22" i="2"/>
  <c r="N24" i="2"/>
  <c r="O24" i="2"/>
  <c r="N93" i="2"/>
  <c r="O93" i="2"/>
  <c r="N30" i="2"/>
  <c r="O30" i="2"/>
  <c r="N64" i="2"/>
  <c r="O64" i="2"/>
  <c r="N37" i="2"/>
  <c r="O37" i="2"/>
  <c r="N43" i="2"/>
  <c r="O43" i="2"/>
  <c r="N70" i="2"/>
  <c r="O70" i="2"/>
  <c r="N2" i="2"/>
  <c r="O2" i="2"/>
  <c r="N46" i="2"/>
  <c r="O46" i="2"/>
  <c r="N7" i="2"/>
  <c r="O7" i="2"/>
  <c r="N39" i="2"/>
  <c r="O39" i="2"/>
  <c r="N4" i="2"/>
  <c r="O4" i="2"/>
  <c r="N26" i="2"/>
  <c r="O26" i="2"/>
  <c r="N31" i="2"/>
  <c r="O31" i="2"/>
  <c r="N91" i="2"/>
  <c r="O91" i="2"/>
  <c r="N41" i="2"/>
  <c r="O41" i="2"/>
  <c r="N96" i="2"/>
  <c r="O96" i="2"/>
  <c r="N81" i="2"/>
  <c r="O81" i="2"/>
  <c r="N50" i="2"/>
  <c r="O50" i="2"/>
  <c r="N18" i="2"/>
  <c r="O18" i="2"/>
  <c r="N16" i="2"/>
  <c r="O16" i="2"/>
  <c r="N99" i="2"/>
  <c r="O99" i="2"/>
  <c r="N42" i="2"/>
  <c r="O42" i="2"/>
  <c r="N33" i="2"/>
  <c r="O33" i="2"/>
  <c r="N94" i="2"/>
  <c r="O94" i="2"/>
  <c r="N11" i="2"/>
  <c r="O11" i="2"/>
  <c r="N25" i="2"/>
  <c r="O25" i="2"/>
  <c r="N101" i="2"/>
  <c r="O101" i="2"/>
  <c r="N60" i="2"/>
  <c r="O60" i="2"/>
  <c r="N28" i="2"/>
  <c r="O28" i="2"/>
  <c r="N48" i="2"/>
  <c r="O48" i="2"/>
  <c r="N12" i="2"/>
  <c r="O12" i="2"/>
  <c r="I103" i="2"/>
  <c r="E103" i="2"/>
  <c r="Q103" i="2"/>
  <c r="P103" i="2"/>
  <c r="G103" i="2"/>
  <c r="O103" i="2"/>
  <c r="N103" i="2"/>
  <c r="H103" i="2"/>
  <c r="M103" i="2"/>
  <c r="L103" i="2"/>
  <c r="F103" i="2"/>
  <c r="K103" i="2"/>
  <c r="J103" i="2"/>
  <c r="Q12" i="2"/>
  <c r="P12" i="2"/>
  <c r="M12" i="2"/>
  <c r="L12" i="2"/>
  <c r="K12" i="2"/>
  <c r="J12" i="2"/>
  <c r="D12" i="2"/>
  <c r="Q48" i="2"/>
  <c r="P48" i="2"/>
  <c r="M48" i="2"/>
  <c r="L48" i="2"/>
  <c r="K48" i="2"/>
  <c r="J48" i="2"/>
  <c r="D48" i="2"/>
  <c r="Q28" i="2"/>
  <c r="P28" i="2"/>
  <c r="M28" i="2"/>
  <c r="L28" i="2"/>
  <c r="K28" i="2"/>
  <c r="J28" i="2"/>
  <c r="D28" i="2"/>
  <c r="Q60" i="2"/>
  <c r="P60" i="2"/>
  <c r="M60" i="2"/>
  <c r="L60" i="2"/>
  <c r="K60" i="2"/>
  <c r="J60" i="2"/>
  <c r="D60" i="2"/>
  <c r="Q101" i="2"/>
  <c r="P101" i="2"/>
  <c r="M101" i="2"/>
  <c r="L101" i="2"/>
  <c r="K101" i="2"/>
  <c r="J101" i="2"/>
  <c r="D101" i="2"/>
  <c r="Q25" i="2"/>
  <c r="P25" i="2"/>
  <c r="M25" i="2"/>
  <c r="L25" i="2"/>
  <c r="K25" i="2"/>
  <c r="J25" i="2"/>
  <c r="D25" i="2"/>
  <c r="Q11" i="2"/>
  <c r="P11" i="2"/>
  <c r="M11" i="2"/>
  <c r="L11" i="2"/>
  <c r="K11" i="2"/>
  <c r="J11" i="2"/>
  <c r="D11" i="2"/>
  <c r="Q94" i="2"/>
  <c r="P94" i="2"/>
  <c r="M94" i="2"/>
  <c r="L94" i="2"/>
  <c r="K94" i="2"/>
  <c r="J94" i="2"/>
  <c r="D94" i="2"/>
  <c r="Q33" i="2"/>
  <c r="P33" i="2"/>
  <c r="M33" i="2"/>
  <c r="L33" i="2"/>
  <c r="K33" i="2"/>
  <c r="J33" i="2"/>
  <c r="D33" i="2"/>
  <c r="Q42" i="2"/>
  <c r="P42" i="2"/>
  <c r="M42" i="2"/>
  <c r="L42" i="2"/>
  <c r="K42" i="2"/>
  <c r="J42" i="2"/>
  <c r="D42" i="2"/>
  <c r="Q99" i="2"/>
  <c r="P99" i="2"/>
  <c r="M99" i="2"/>
  <c r="L99" i="2"/>
  <c r="K99" i="2"/>
  <c r="J99" i="2"/>
  <c r="D99" i="2"/>
  <c r="Q16" i="2"/>
  <c r="P16" i="2"/>
  <c r="M16" i="2"/>
  <c r="L16" i="2"/>
  <c r="K16" i="2"/>
  <c r="J16" i="2"/>
  <c r="D16" i="2"/>
  <c r="Q18" i="2"/>
  <c r="P18" i="2"/>
  <c r="M18" i="2"/>
  <c r="L18" i="2"/>
  <c r="K18" i="2"/>
  <c r="J18" i="2"/>
  <c r="D18" i="2"/>
  <c r="Q50" i="2"/>
  <c r="P50" i="2"/>
  <c r="M50" i="2"/>
  <c r="L50" i="2"/>
  <c r="K50" i="2"/>
  <c r="J50" i="2"/>
  <c r="D50" i="2"/>
  <c r="Q81" i="2"/>
  <c r="P81" i="2"/>
  <c r="M81" i="2"/>
  <c r="L81" i="2"/>
  <c r="K81" i="2"/>
  <c r="J81" i="2"/>
  <c r="D81" i="2"/>
  <c r="Q96" i="2"/>
  <c r="P96" i="2"/>
  <c r="M96" i="2"/>
  <c r="L96" i="2"/>
  <c r="K96" i="2"/>
  <c r="J96" i="2"/>
  <c r="D96" i="2"/>
  <c r="Q41" i="2"/>
  <c r="P41" i="2"/>
  <c r="M41" i="2"/>
  <c r="L41" i="2"/>
  <c r="K41" i="2"/>
  <c r="J41" i="2"/>
  <c r="D41" i="2"/>
  <c r="Q91" i="2"/>
  <c r="P91" i="2"/>
  <c r="M91" i="2"/>
  <c r="L91" i="2"/>
  <c r="K91" i="2"/>
  <c r="J91" i="2"/>
  <c r="D91" i="2"/>
  <c r="Q31" i="2"/>
  <c r="P31" i="2"/>
  <c r="M31" i="2"/>
  <c r="L31" i="2"/>
  <c r="K31" i="2"/>
  <c r="J31" i="2"/>
  <c r="D31" i="2"/>
  <c r="Q26" i="2"/>
  <c r="P26" i="2"/>
  <c r="M26" i="2"/>
  <c r="L26" i="2"/>
  <c r="K26" i="2"/>
  <c r="J26" i="2"/>
  <c r="D26" i="2"/>
  <c r="Q4" i="2"/>
  <c r="P4" i="2"/>
  <c r="M4" i="2"/>
  <c r="L4" i="2"/>
  <c r="K4" i="2"/>
  <c r="J4" i="2"/>
  <c r="D4" i="2"/>
  <c r="Q39" i="2"/>
  <c r="P39" i="2"/>
  <c r="M39" i="2"/>
  <c r="L39" i="2"/>
  <c r="K39" i="2"/>
  <c r="J39" i="2"/>
  <c r="D39" i="2"/>
  <c r="Q7" i="2"/>
  <c r="P7" i="2"/>
  <c r="M7" i="2"/>
  <c r="L7" i="2"/>
  <c r="K7" i="2"/>
  <c r="J7" i="2"/>
  <c r="D7" i="2"/>
  <c r="Q46" i="2"/>
  <c r="P46" i="2"/>
  <c r="M46" i="2"/>
  <c r="L46" i="2"/>
  <c r="K46" i="2"/>
  <c r="J46" i="2"/>
  <c r="D46" i="2"/>
  <c r="Q2" i="2"/>
  <c r="P2" i="2"/>
  <c r="M2" i="2"/>
  <c r="L2" i="2"/>
  <c r="K2" i="2"/>
  <c r="J2" i="2"/>
  <c r="D2" i="2"/>
  <c r="Q70" i="2"/>
  <c r="P70" i="2"/>
  <c r="M70" i="2"/>
  <c r="L70" i="2"/>
  <c r="K70" i="2"/>
  <c r="J70" i="2"/>
  <c r="D70" i="2"/>
  <c r="Q43" i="2"/>
  <c r="P43" i="2"/>
  <c r="M43" i="2"/>
  <c r="L43" i="2"/>
  <c r="K43" i="2"/>
  <c r="J43" i="2"/>
  <c r="D43" i="2"/>
  <c r="Q37" i="2"/>
  <c r="P37" i="2"/>
  <c r="M37" i="2"/>
  <c r="L37" i="2"/>
  <c r="K37" i="2"/>
  <c r="J37" i="2"/>
  <c r="D37" i="2"/>
  <c r="Q64" i="2"/>
  <c r="P64" i="2"/>
  <c r="M64" i="2"/>
  <c r="L64" i="2"/>
  <c r="K64" i="2"/>
  <c r="J64" i="2"/>
  <c r="D64" i="2"/>
  <c r="Q30" i="2"/>
  <c r="P30" i="2"/>
  <c r="M30" i="2"/>
  <c r="L30" i="2"/>
  <c r="K30" i="2"/>
  <c r="J30" i="2"/>
  <c r="D30" i="2"/>
  <c r="Q93" i="2"/>
  <c r="P93" i="2"/>
  <c r="M93" i="2"/>
  <c r="L93" i="2"/>
  <c r="K93" i="2"/>
  <c r="J93" i="2"/>
  <c r="D93" i="2"/>
  <c r="Q24" i="2"/>
  <c r="P24" i="2"/>
  <c r="M24" i="2"/>
  <c r="L24" i="2"/>
  <c r="K24" i="2"/>
  <c r="J24" i="2"/>
  <c r="D24" i="2"/>
  <c r="Q22" i="2"/>
  <c r="P22" i="2"/>
  <c r="M22" i="2"/>
  <c r="L22" i="2"/>
  <c r="K22" i="2"/>
  <c r="J22" i="2"/>
  <c r="D22" i="2"/>
  <c r="Q86" i="2"/>
  <c r="P86" i="2"/>
  <c r="M86" i="2"/>
  <c r="L86" i="2"/>
  <c r="K86" i="2"/>
  <c r="J86" i="2"/>
  <c r="D86" i="2"/>
  <c r="Q3" i="2"/>
  <c r="P3" i="2"/>
  <c r="M3" i="2"/>
  <c r="L3" i="2"/>
  <c r="K3" i="2"/>
  <c r="J3" i="2"/>
  <c r="D3" i="2"/>
  <c r="Q59" i="2"/>
  <c r="P59" i="2"/>
  <c r="M59" i="2"/>
  <c r="L59" i="2"/>
  <c r="K59" i="2"/>
  <c r="J59" i="2"/>
  <c r="D59" i="2"/>
  <c r="Q69" i="2"/>
  <c r="P69" i="2"/>
  <c r="M69" i="2"/>
  <c r="L69" i="2"/>
  <c r="K69" i="2"/>
  <c r="J69" i="2"/>
  <c r="D69" i="2"/>
  <c r="Q78" i="2"/>
  <c r="P78" i="2"/>
  <c r="M78" i="2"/>
  <c r="L78" i="2"/>
  <c r="K78" i="2"/>
  <c r="J78" i="2"/>
  <c r="D78" i="2"/>
  <c r="Q10" i="2"/>
  <c r="P10" i="2"/>
  <c r="M10" i="2"/>
  <c r="L10" i="2"/>
  <c r="K10" i="2"/>
  <c r="J10" i="2"/>
  <c r="D10" i="2"/>
  <c r="Q45" i="2"/>
  <c r="P45" i="2"/>
  <c r="M45" i="2"/>
  <c r="L45" i="2"/>
  <c r="K45" i="2"/>
  <c r="J45" i="2"/>
  <c r="D45" i="2"/>
  <c r="Q15" i="2"/>
  <c r="P15" i="2"/>
  <c r="M15" i="2"/>
  <c r="L15" i="2"/>
  <c r="K15" i="2"/>
  <c r="J15" i="2"/>
  <c r="D15" i="2"/>
  <c r="Q72" i="2"/>
  <c r="P72" i="2"/>
  <c r="M72" i="2"/>
  <c r="L72" i="2"/>
  <c r="K72" i="2"/>
  <c r="J72" i="2"/>
  <c r="D72" i="2"/>
  <c r="Q36" i="2"/>
  <c r="P36" i="2"/>
  <c r="M36" i="2"/>
  <c r="L36" i="2"/>
  <c r="K36" i="2"/>
  <c r="J36" i="2"/>
  <c r="D36" i="2"/>
  <c r="Q66" i="2"/>
  <c r="P66" i="2"/>
  <c r="M66" i="2"/>
  <c r="L66" i="2"/>
  <c r="K66" i="2"/>
  <c r="J66" i="2"/>
  <c r="D66" i="2"/>
  <c r="Q88" i="2"/>
  <c r="P88" i="2"/>
  <c r="M88" i="2"/>
  <c r="L88" i="2"/>
  <c r="K88" i="2"/>
  <c r="J88" i="2"/>
  <c r="D88" i="2"/>
  <c r="Q53" i="2"/>
  <c r="P53" i="2"/>
  <c r="M53" i="2"/>
  <c r="L53" i="2"/>
  <c r="K53" i="2"/>
  <c r="J53" i="2"/>
  <c r="D53" i="2"/>
  <c r="Q38" i="2"/>
  <c r="P38" i="2"/>
  <c r="M38" i="2"/>
  <c r="L38" i="2"/>
  <c r="K38" i="2"/>
  <c r="J38" i="2"/>
  <c r="D38" i="2"/>
  <c r="Q95" i="2"/>
  <c r="P95" i="2"/>
  <c r="M95" i="2"/>
  <c r="L95" i="2"/>
  <c r="K95" i="2"/>
  <c r="J95" i="2"/>
  <c r="D95" i="2"/>
  <c r="Q35" i="2"/>
  <c r="P35" i="2"/>
  <c r="M35" i="2"/>
  <c r="L35" i="2"/>
  <c r="K35" i="2"/>
  <c r="J35" i="2"/>
  <c r="D35" i="2"/>
  <c r="Q63" i="2"/>
  <c r="P63" i="2"/>
  <c r="M63" i="2"/>
  <c r="L63" i="2"/>
  <c r="K63" i="2"/>
  <c r="J63" i="2"/>
  <c r="D63" i="2"/>
  <c r="Q20" i="2"/>
  <c r="P20" i="2"/>
  <c r="M20" i="2"/>
  <c r="L20" i="2"/>
  <c r="K20" i="2"/>
  <c r="J20" i="2"/>
  <c r="D20" i="2"/>
  <c r="Q34" i="2"/>
  <c r="P34" i="2"/>
  <c r="M34" i="2"/>
  <c r="L34" i="2"/>
  <c r="K34" i="2"/>
  <c r="J34" i="2"/>
  <c r="D34" i="2"/>
  <c r="Q47" i="2"/>
  <c r="P47" i="2"/>
  <c r="M47" i="2"/>
  <c r="L47" i="2"/>
  <c r="K47" i="2"/>
  <c r="J47" i="2"/>
  <c r="D47" i="2"/>
  <c r="Q80" i="2"/>
  <c r="P80" i="2"/>
  <c r="M80" i="2"/>
  <c r="L80" i="2"/>
  <c r="K80" i="2"/>
  <c r="J80" i="2"/>
  <c r="D80" i="2"/>
  <c r="Q92" i="2"/>
  <c r="P92" i="2"/>
  <c r="M92" i="2"/>
  <c r="L92" i="2"/>
  <c r="K92" i="2"/>
  <c r="J92" i="2"/>
  <c r="D92" i="2"/>
  <c r="Q52" i="2"/>
  <c r="P52" i="2"/>
  <c r="M52" i="2"/>
  <c r="L52" i="2"/>
  <c r="K52" i="2"/>
  <c r="J52" i="2"/>
  <c r="D52" i="2"/>
  <c r="Q32" i="2"/>
  <c r="P32" i="2"/>
  <c r="M32" i="2"/>
  <c r="L32" i="2"/>
  <c r="K32" i="2"/>
  <c r="J32" i="2"/>
  <c r="D32" i="2"/>
  <c r="Q23" i="2"/>
  <c r="P23" i="2"/>
  <c r="M23" i="2"/>
  <c r="L23" i="2"/>
  <c r="K23" i="2"/>
  <c r="J23" i="2"/>
  <c r="D23" i="2"/>
  <c r="Q100" i="2"/>
  <c r="P100" i="2"/>
  <c r="M100" i="2"/>
  <c r="L100" i="2"/>
  <c r="K100" i="2"/>
  <c r="J100" i="2"/>
  <c r="D100" i="2"/>
  <c r="Q75" i="2"/>
  <c r="P75" i="2"/>
  <c r="M75" i="2"/>
  <c r="L75" i="2"/>
  <c r="K75" i="2"/>
  <c r="J75" i="2"/>
  <c r="D75" i="2"/>
  <c r="Q85" i="2"/>
  <c r="P85" i="2"/>
  <c r="M85" i="2"/>
  <c r="L85" i="2"/>
  <c r="K85" i="2"/>
  <c r="J85" i="2"/>
  <c r="D85" i="2"/>
  <c r="Q9" i="2"/>
  <c r="P9" i="2"/>
  <c r="M9" i="2"/>
  <c r="L9" i="2"/>
  <c r="K9" i="2"/>
  <c r="J9" i="2"/>
  <c r="D9" i="2"/>
  <c r="Q79" i="2"/>
  <c r="P79" i="2"/>
  <c r="M79" i="2"/>
  <c r="L79" i="2"/>
  <c r="K79" i="2"/>
  <c r="J79" i="2"/>
  <c r="D79" i="2"/>
  <c r="Q89" i="2"/>
  <c r="P89" i="2"/>
  <c r="M89" i="2"/>
  <c r="L89" i="2"/>
  <c r="K89" i="2"/>
  <c r="J89" i="2"/>
  <c r="D89" i="2"/>
  <c r="Q77" i="2"/>
  <c r="P77" i="2"/>
  <c r="M77" i="2"/>
  <c r="L77" i="2"/>
  <c r="K77" i="2"/>
  <c r="J77" i="2"/>
  <c r="D77" i="2"/>
  <c r="Q65" i="2"/>
  <c r="P65" i="2"/>
  <c r="M65" i="2"/>
  <c r="L65" i="2"/>
  <c r="K65" i="2"/>
  <c r="J65" i="2"/>
  <c r="D65" i="2"/>
  <c r="Q55" i="2"/>
  <c r="P55" i="2"/>
  <c r="M55" i="2"/>
  <c r="L55" i="2"/>
  <c r="K55" i="2"/>
  <c r="J55" i="2"/>
  <c r="D55" i="2"/>
  <c r="Q13" i="2"/>
  <c r="P13" i="2"/>
  <c r="M13" i="2"/>
  <c r="L13" i="2"/>
  <c r="K13" i="2"/>
  <c r="J13" i="2"/>
  <c r="D13" i="2"/>
  <c r="Q73" i="2"/>
  <c r="P73" i="2"/>
  <c r="M73" i="2"/>
  <c r="L73" i="2"/>
  <c r="K73" i="2"/>
  <c r="J73" i="2"/>
  <c r="D73" i="2"/>
  <c r="Q44" i="2"/>
  <c r="P44" i="2"/>
  <c r="M44" i="2"/>
  <c r="L44" i="2"/>
  <c r="K44" i="2"/>
  <c r="J44" i="2"/>
  <c r="D44" i="2"/>
  <c r="Q58" i="2"/>
  <c r="P58" i="2"/>
  <c r="M58" i="2"/>
  <c r="L58" i="2"/>
  <c r="K58" i="2"/>
  <c r="J58" i="2"/>
  <c r="D58" i="2"/>
  <c r="Q62" i="2"/>
  <c r="P62" i="2"/>
  <c r="M62" i="2"/>
  <c r="L62" i="2"/>
  <c r="K62" i="2"/>
  <c r="J62" i="2"/>
  <c r="D62" i="2"/>
  <c r="Q76" i="2"/>
  <c r="P76" i="2"/>
  <c r="M76" i="2"/>
  <c r="L76" i="2"/>
  <c r="K76" i="2"/>
  <c r="J76" i="2"/>
  <c r="D76" i="2"/>
  <c r="Q5" i="2"/>
  <c r="P5" i="2"/>
  <c r="M5" i="2"/>
  <c r="L5" i="2"/>
  <c r="K5" i="2"/>
  <c r="J5" i="2"/>
  <c r="D5" i="2"/>
  <c r="Q40" i="2"/>
  <c r="P40" i="2"/>
  <c r="M40" i="2"/>
  <c r="L40" i="2"/>
  <c r="K40" i="2"/>
  <c r="J40" i="2"/>
  <c r="D40" i="2"/>
  <c r="Q90" i="2"/>
  <c r="P90" i="2"/>
  <c r="M90" i="2"/>
  <c r="L90" i="2"/>
  <c r="K90" i="2"/>
  <c r="J90" i="2"/>
  <c r="D90" i="2"/>
  <c r="Q74" i="2"/>
  <c r="P74" i="2"/>
  <c r="M74" i="2"/>
  <c r="L74" i="2"/>
  <c r="K74" i="2"/>
  <c r="J74" i="2"/>
  <c r="D74" i="2"/>
  <c r="Q97" i="2"/>
  <c r="P97" i="2"/>
  <c r="M97" i="2"/>
  <c r="L97" i="2"/>
  <c r="K97" i="2"/>
  <c r="J97" i="2"/>
  <c r="D97" i="2"/>
  <c r="Q8" i="2"/>
  <c r="P8" i="2"/>
  <c r="M8" i="2"/>
  <c r="L8" i="2"/>
  <c r="K8" i="2"/>
  <c r="J8" i="2"/>
  <c r="D8" i="2"/>
  <c r="Q98" i="2"/>
  <c r="P98" i="2"/>
  <c r="M98" i="2"/>
  <c r="L98" i="2"/>
  <c r="K98" i="2"/>
  <c r="J98" i="2"/>
  <c r="D98" i="2"/>
  <c r="Q61" i="2"/>
  <c r="P61" i="2"/>
  <c r="M61" i="2"/>
  <c r="L61" i="2"/>
  <c r="K61" i="2"/>
  <c r="J61" i="2"/>
  <c r="D61" i="2"/>
  <c r="Q71" i="2"/>
  <c r="P71" i="2"/>
  <c r="M71" i="2"/>
  <c r="L71" i="2"/>
  <c r="K71" i="2"/>
  <c r="J71" i="2"/>
  <c r="D71" i="2"/>
  <c r="Q67" i="2"/>
  <c r="P67" i="2"/>
  <c r="M67" i="2"/>
  <c r="L67" i="2"/>
  <c r="K67" i="2"/>
  <c r="J67" i="2"/>
  <c r="D67" i="2"/>
  <c r="Q19" i="2"/>
  <c r="P19" i="2"/>
  <c r="M19" i="2"/>
  <c r="L19" i="2"/>
  <c r="K19" i="2"/>
  <c r="J19" i="2"/>
  <c r="D19" i="2"/>
  <c r="Q6" i="2"/>
  <c r="P6" i="2"/>
  <c r="M6" i="2"/>
  <c r="L6" i="2"/>
  <c r="K6" i="2"/>
  <c r="J6" i="2"/>
  <c r="D6" i="2"/>
  <c r="Q57" i="2"/>
  <c r="P57" i="2"/>
  <c r="M57" i="2"/>
  <c r="L57" i="2"/>
  <c r="K57" i="2"/>
  <c r="J57" i="2"/>
  <c r="Q14" i="2"/>
  <c r="P14" i="2"/>
  <c r="M14" i="2"/>
  <c r="L14" i="2"/>
  <c r="K14" i="2"/>
  <c r="J14" i="2"/>
  <c r="D14" i="2"/>
  <c r="Q51" i="2"/>
  <c r="P51" i="2"/>
  <c r="M51" i="2"/>
  <c r="L51" i="2"/>
  <c r="K51" i="2"/>
  <c r="J51" i="2"/>
  <c r="D51" i="2"/>
  <c r="Q56" i="2"/>
  <c r="P56" i="2"/>
  <c r="M56" i="2"/>
  <c r="L56" i="2"/>
  <c r="K56" i="2"/>
  <c r="J56" i="2"/>
  <c r="D56" i="2"/>
  <c r="Q54" i="2"/>
  <c r="P54" i="2"/>
  <c r="M54" i="2"/>
  <c r="L54" i="2"/>
  <c r="K54" i="2"/>
  <c r="J54" i="2"/>
  <c r="D54" i="2"/>
  <c r="Q27" i="2"/>
  <c r="P27" i="2"/>
  <c r="M27" i="2"/>
  <c r="L27" i="2"/>
  <c r="K27" i="2"/>
  <c r="J27" i="2"/>
  <c r="D27" i="2"/>
  <c r="Q29" i="2"/>
  <c r="P29" i="2"/>
  <c r="M29" i="2"/>
  <c r="L29" i="2"/>
  <c r="K29" i="2"/>
  <c r="J29" i="2"/>
  <c r="D29" i="2"/>
  <c r="Q84" i="2"/>
  <c r="P84" i="2"/>
  <c r="M84" i="2"/>
  <c r="L84" i="2"/>
  <c r="K84" i="2"/>
  <c r="J84" i="2"/>
  <c r="D84" i="2"/>
  <c r="Q49" i="2"/>
  <c r="P49" i="2"/>
  <c r="M49" i="2"/>
  <c r="L49" i="2"/>
  <c r="K49" i="2"/>
  <c r="J49" i="2"/>
  <c r="D49" i="2"/>
  <c r="Q82" i="2"/>
  <c r="P82" i="2"/>
  <c r="M82" i="2"/>
  <c r="L82" i="2"/>
  <c r="K82" i="2"/>
  <c r="J82" i="2"/>
  <c r="D82" i="2"/>
  <c r="Q68" i="2"/>
  <c r="P68" i="2"/>
  <c r="M68" i="2"/>
  <c r="L68" i="2"/>
  <c r="K68" i="2"/>
  <c r="J68" i="2"/>
  <c r="D68" i="2"/>
  <c r="Q17" i="2"/>
  <c r="P17" i="2"/>
  <c r="M17" i="2"/>
  <c r="L17" i="2"/>
  <c r="K17" i="2"/>
  <c r="J17" i="2"/>
  <c r="D17" i="2"/>
  <c r="Q87" i="2"/>
  <c r="P87" i="2"/>
  <c r="M87" i="2"/>
  <c r="L87" i="2"/>
  <c r="K87" i="2"/>
  <c r="J87" i="2"/>
  <c r="D87" i="2"/>
  <c r="Q83" i="2"/>
  <c r="P83" i="2"/>
  <c r="M83" i="2"/>
  <c r="L83" i="2"/>
  <c r="K83" i="2"/>
  <c r="J83" i="2"/>
  <c r="D83" i="2"/>
  <c r="Q21" i="2"/>
  <c r="P21" i="2"/>
  <c r="M21" i="2"/>
  <c r="L21" i="2"/>
  <c r="K21" i="2"/>
  <c r="J21" i="2"/>
  <c r="D21" i="2"/>
</calcChain>
</file>

<file path=xl/sharedStrings.xml><?xml version="1.0" encoding="utf-8"?>
<sst xmlns="http://schemas.openxmlformats.org/spreadsheetml/2006/main" count="648" uniqueCount="217">
  <si>
    <t>Place Name</t>
  </si>
  <si>
    <t>CBSA</t>
  </si>
  <si>
    <t>Metro Name</t>
  </si>
  <si>
    <t>Region</t>
  </si>
  <si>
    <t>pop_80</t>
  </si>
  <si>
    <t>pop_90</t>
  </si>
  <si>
    <t>pop_00</t>
  </si>
  <si>
    <t>pop_10</t>
  </si>
  <si>
    <t>pop_18</t>
  </si>
  <si>
    <t>growth_80_90</t>
  </si>
  <si>
    <t>growth_90_00</t>
  </si>
  <si>
    <t>growth_00_10</t>
  </si>
  <si>
    <t>growth_10_18</t>
  </si>
  <si>
    <t>1980-2000 (aggregate)</t>
  </si>
  <si>
    <t>2000-2018 (aggregate)</t>
  </si>
  <si>
    <t>1980-2018 (aggregate)</t>
  </si>
  <si>
    <t>Akron city, OH</t>
  </si>
  <si>
    <t>Akron, OH</t>
  </si>
  <si>
    <t>Albany city, NY</t>
  </si>
  <si>
    <t>Albany-Schenectady-Troy, NY</t>
  </si>
  <si>
    <t>Albuquerque city, NM</t>
  </si>
  <si>
    <t>Albuquerque, NM</t>
  </si>
  <si>
    <t>Allentown city, PA</t>
  </si>
  <si>
    <t>Allentown-Bethlehem-Easton, PA-NJ</t>
  </si>
  <si>
    <t>Atlanta city, GA</t>
  </si>
  <si>
    <t>Atlanta-Sandy Springs-Alpharetta, GA</t>
  </si>
  <si>
    <t>Augusta-Richmond County consolidated government (balance), GA</t>
  </si>
  <si>
    <t>Augusta-Richmond County, GA-SC</t>
  </si>
  <si>
    <t>Austin city, TX</t>
  </si>
  <si>
    <t>Austin-Round Rock-Georgetown, TX</t>
  </si>
  <si>
    <t>Bakersfield city, CA</t>
  </si>
  <si>
    <t>Bakersfield, CA</t>
  </si>
  <si>
    <t>Baltimore city, MD</t>
  </si>
  <si>
    <t>Baltimore-Columbia-Towson, MD</t>
  </si>
  <si>
    <t>Baton Rouge city, LA</t>
  </si>
  <si>
    <t>Baton Rouge, LA</t>
  </si>
  <si>
    <t>Birmingham city, AL</t>
  </si>
  <si>
    <t>Birmingham-Hoover, AL</t>
  </si>
  <si>
    <t>Boise City city, ID</t>
  </si>
  <si>
    <t>Boise City, ID</t>
  </si>
  <si>
    <t>Boston city, MA</t>
  </si>
  <si>
    <t>Boston-Cambridge-Newton, MA-NH</t>
  </si>
  <si>
    <t>Bridgeport city, CT</t>
  </si>
  <si>
    <t>Bridgeport-Stamford-Norwalk, CT</t>
  </si>
  <si>
    <t>Buffalo city, NY</t>
  </si>
  <si>
    <t>Buffalo-Cheektowaga, NY</t>
  </si>
  <si>
    <t>Cape Coral city, FL</t>
  </si>
  <si>
    <t>Cape Coral-Fort Myers, FL</t>
  </si>
  <si>
    <t>Charleston city, SC</t>
  </si>
  <si>
    <t>Charleston-North Charleston, SC</t>
  </si>
  <si>
    <t>Charlotte city, NC</t>
  </si>
  <si>
    <t>Charlotte-Concord-Gastonia, NC-SC</t>
  </si>
  <si>
    <t>Chattanooga city, TN</t>
  </si>
  <si>
    <t>Chattanooga, TN-GA</t>
  </si>
  <si>
    <t>Chicago city, IL</t>
  </si>
  <si>
    <t>Chicago-Naperville-Elgin, IL-IN-WI</t>
  </si>
  <si>
    <t>Cincinnati city, OH</t>
  </si>
  <si>
    <t>Cincinnati, OH-KY-IN</t>
  </si>
  <si>
    <t>Cleveland city, OH</t>
  </si>
  <si>
    <t>Cleveland-Elyria, OH</t>
  </si>
  <si>
    <t>Colorado Springs city, CO</t>
  </si>
  <si>
    <t>Colorado Springs, CO</t>
  </si>
  <si>
    <t>Columbia city, SC</t>
  </si>
  <si>
    <t>Columbia, SC</t>
  </si>
  <si>
    <t>Columbus city, OH</t>
  </si>
  <si>
    <t>Columbus, OH</t>
  </si>
  <si>
    <t>Dallas city, TX</t>
  </si>
  <si>
    <t>Dallas-Fort Worth-Arlington, TX</t>
  </si>
  <si>
    <t>Dayton city, OH</t>
  </si>
  <si>
    <t>Dayton-Kettering, OH</t>
  </si>
  <si>
    <t>Denver city, CO</t>
  </si>
  <si>
    <t>Denver-Aurora-Lakewood, CO</t>
  </si>
  <si>
    <t>Des Moines city, IA</t>
  </si>
  <si>
    <t>Des Moines-West Des Moines, IA</t>
  </si>
  <si>
    <t>Detroit city, MI</t>
  </si>
  <si>
    <t>Detroit-Warren-Dearborn, MI</t>
  </si>
  <si>
    <t>Durham city, NC</t>
  </si>
  <si>
    <t>Durham-Chapel Hill, NC</t>
  </si>
  <si>
    <t>El Paso city, TX</t>
  </si>
  <si>
    <t>El Paso, TX</t>
  </si>
  <si>
    <t>Fresno city, CA</t>
  </si>
  <si>
    <t>Fresno, CA</t>
  </si>
  <si>
    <t>Grand Rapids city, MI</t>
  </si>
  <si>
    <t>Grand Rapids-Kentwood, MI</t>
  </si>
  <si>
    <t>Greensboro city, NC</t>
  </si>
  <si>
    <t>Greensboro-High Point, NC</t>
  </si>
  <si>
    <t>Greenville city, SC</t>
  </si>
  <si>
    <t>Greenville-Anderson, SC</t>
  </si>
  <si>
    <t>Harrisburg city, PA</t>
  </si>
  <si>
    <t>Harrisburg-Carlisle, PA</t>
  </si>
  <si>
    <t>Hartford city, CT</t>
  </si>
  <si>
    <t>Hartford-East Hartford-Middletown, CT</t>
  </si>
  <si>
    <t>Houston city, TX</t>
  </si>
  <si>
    <t>Houston-The Woodlands-Sugar Land, TX</t>
  </si>
  <si>
    <t>Indianapolis city (balance), IN</t>
  </si>
  <si>
    <t>Indianapolis-Carmel-Anderson, IN</t>
  </si>
  <si>
    <t>Jackson city, MS</t>
  </si>
  <si>
    <t>Jackson, MS</t>
  </si>
  <si>
    <t>Jacksonville city, FL</t>
  </si>
  <si>
    <t>Jacksonville, FL</t>
  </si>
  <si>
    <t>Kansas City city, MO</t>
  </si>
  <si>
    <t>Kansas City, MO-KS</t>
  </si>
  <si>
    <t>Knoxville city, TN</t>
  </si>
  <si>
    <t>Knoxville, TN</t>
  </si>
  <si>
    <t>Lakeland city, FL</t>
  </si>
  <si>
    <t>Lakeland-Winter Haven, FL</t>
  </si>
  <si>
    <t>Las Vegas city, NV</t>
  </si>
  <si>
    <t>Las Vegas-Henderson-Paradise, NV</t>
  </si>
  <si>
    <t>Little Rock city, AR</t>
  </si>
  <si>
    <t>Little Rock-North Little Rock-Conway, AR</t>
  </si>
  <si>
    <t>Los Angeles city, CA</t>
  </si>
  <si>
    <t>Los Angeles-Long Beach-Anaheim, CA</t>
  </si>
  <si>
    <t>Louisville/Jefferson County metro government (balance), KY</t>
  </si>
  <si>
    <t>Louisville/Jefferson County, KY-IN</t>
  </si>
  <si>
    <t>Madison city, WI</t>
  </si>
  <si>
    <t>Madison, WI</t>
  </si>
  <si>
    <t>McAllen city, TX</t>
  </si>
  <si>
    <t>McAllen-Edinburg-Mission, TX</t>
  </si>
  <si>
    <t>Memphis city, TN</t>
  </si>
  <si>
    <t>Memphis, TN-MS-AR</t>
  </si>
  <si>
    <t>Miami city, FL</t>
  </si>
  <si>
    <t>Miami-Fort Lauderdale-Pompano Beach, FL</t>
  </si>
  <si>
    <t>Milwaukee city, WI</t>
  </si>
  <si>
    <t>Milwaukee-Waukesha, WI</t>
  </si>
  <si>
    <t>Minneapolis city, MN</t>
  </si>
  <si>
    <t>Minneapolis-St. Paul-Bloomington, MN-WI</t>
  </si>
  <si>
    <t>Modesto city, CA</t>
  </si>
  <si>
    <t>Modesto, CA</t>
  </si>
  <si>
    <t>West</t>
  </si>
  <si>
    <t>Nashville-Davidson metropolitan government (balance), TN</t>
  </si>
  <si>
    <t>Nashville-Davidson--Murfreesboro--Franklin, TN</t>
  </si>
  <si>
    <t>New Haven city, CT</t>
  </si>
  <si>
    <t>New Haven-Milford, CT</t>
  </si>
  <si>
    <t>New Orleans city, LA</t>
  </si>
  <si>
    <t>New Orleans-Metairie, LA</t>
  </si>
  <si>
    <t>New York city, NY</t>
  </si>
  <si>
    <t>New York-Newark-Jersey City, NY-NJ-PA</t>
  </si>
  <si>
    <t>Norfolk city, VA</t>
  </si>
  <si>
    <t>Virginia Beach-Norfolk-Newport News, VA-NC</t>
  </si>
  <si>
    <t>Ogden city, UT</t>
  </si>
  <si>
    <t>Ogden-Clearfield, UT</t>
  </si>
  <si>
    <t>Oklahoma City city, OK</t>
  </si>
  <si>
    <t>Oklahoma City, OK</t>
  </si>
  <si>
    <t>Omaha city, NE</t>
  </si>
  <si>
    <t>Omaha-Council Bluffs, NE-IA</t>
  </si>
  <si>
    <t>Orlando city, FL</t>
  </si>
  <si>
    <t>Orlando-Kissimmee-Sanford, FL</t>
  </si>
  <si>
    <t>Oxnard city, CA</t>
  </si>
  <si>
    <t>Oxnard-Thousand Oaks-Ventura, CA</t>
  </si>
  <si>
    <t>Philadelphia city, PA</t>
  </si>
  <si>
    <t>Philadelphia-Camden-Wilmington, PA-NJ-DE-MD</t>
  </si>
  <si>
    <t>Phoenix city, AZ</t>
  </si>
  <si>
    <t>Phoenix-Mesa-Chandler, AZ</t>
  </si>
  <si>
    <t>Pittsburgh city, PA</t>
  </si>
  <si>
    <t>Pittsburgh, PA</t>
  </si>
  <si>
    <t>Portland city, OR</t>
  </si>
  <si>
    <t>Portland-Vancouver-Hillsboro, OR-WA</t>
  </si>
  <si>
    <t>Poughkeepsie city, NY</t>
  </si>
  <si>
    <t>Poughkeepsie-Newburgh-Middletown, NY</t>
  </si>
  <si>
    <t>Providence city, RI</t>
  </si>
  <si>
    <t>Providence-Warwick, RI-MA</t>
  </si>
  <si>
    <t>Provo city, UT</t>
  </si>
  <si>
    <t>Provo-Orem, UT</t>
  </si>
  <si>
    <t>Raleigh city, NC</t>
  </si>
  <si>
    <t>Raleigh-Cary, NC</t>
  </si>
  <si>
    <t>Richmond city, VA</t>
  </si>
  <si>
    <t>Richmond, VA</t>
  </si>
  <si>
    <t>Riverside city, CA</t>
  </si>
  <si>
    <t>Riverside-San Bernardino-Ontario, CA</t>
  </si>
  <si>
    <t>Rochester city, NY</t>
  </si>
  <si>
    <t>Rochester, NY</t>
  </si>
  <si>
    <t>Sacramento city, CA</t>
  </si>
  <si>
    <t>Sacramento-Roseville-Folsom, CA</t>
  </si>
  <si>
    <t>Salt Lake City city, UT</t>
  </si>
  <si>
    <t>Salt Lake City, UT</t>
  </si>
  <si>
    <t>San Antonio city, TX</t>
  </si>
  <si>
    <t>San Antonio-New Braunfels, TX</t>
  </si>
  <si>
    <t>San Diego city, CA</t>
  </si>
  <si>
    <t>San Diego-Chula Vista-Carlsbad, CA</t>
  </si>
  <si>
    <t>San Francisco city, CA</t>
  </si>
  <si>
    <t>San Francisco-Oakland-Berkeley, CA</t>
  </si>
  <si>
    <t>San Jose city, CA</t>
  </si>
  <si>
    <t>San Jose-Sunnyvale-Santa Clara, CA</t>
  </si>
  <si>
    <t>Sarasota city, FL</t>
  </si>
  <si>
    <t>North Port-Sarasota-Bradenton, FL</t>
  </si>
  <si>
    <t>Scranton city, PA</t>
  </si>
  <si>
    <t>Scranton--Wilkes-Barre, PA</t>
  </si>
  <si>
    <t>Seattle city, WA</t>
  </si>
  <si>
    <t>Seattle-Tacoma-Bellevue, WA</t>
  </si>
  <si>
    <t>Springfield city, MA</t>
  </si>
  <si>
    <t>Springfield, MA</t>
  </si>
  <si>
    <t>St. Louis city, MO</t>
  </si>
  <si>
    <t>St. Louis, MO-IL</t>
  </si>
  <si>
    <t>Stockton city, CA</t>
  </si>
  <si>
    <t>Stockton, CA</t>
  </si>
  <si>
    <t>Syracuse city, NY</t>
  </si>
  <si>
    <t>Syracuse, NY</t>
  </si>
  <si>
    <t>Tampa city, FL</t>
  </si>
  <si>
    <t>Tampa-St. Petersburg-Clearwater, FL</t>
  </si>
  <si>
    <t>Titusville city, FL</t>
  </si>
  <si>
    <t>Palm Bay-Melbourne-Titusville, FL</t>
  </si>
  <si>
    <t>Toledo city, OH</t>
  </si>
  <si>
    <t>Toledo, OH</t>
  </si>
  <si>
    <t>Tucson city, AZ</t>
  </si>
  <si>
    <t>Tucson, AZ</t>
  </si>
  <si>
    <t>Tulsa city, OK</t>
  </si>
  <si>
    <t>Tulsa, OK</t>
  </si>
  <si>
    <t>Urban Honolulu CDP, HI</t>
  </si>
  <si>
    <t>Urban Honolulu, HI</t>
  </si>
  <si>
    <t>Washington city, DC</t>
  </si>
  <si>
    <t>Washington-Arlington-Alexandria, DC-VA-MD-WV</t>
  </si>
  <si>
    <t>Wichita city, KS</t>
  </si>
  <si>
    <t>Wichita, KS</t>
  </si>
  <si>
    <t>Worcester city, MA</t>
  </si>
  <si>
    <t>Worcester, MA-CT</t>
  </si>
  <si>
    <t>Youngstown city, OH</t>
  </si>
  <si>
    <t>Youngstown-Warren-Boardman, OH-PA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</si>
</sst>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 Light"/>
      <scheme val="major"/>
    </font>
    <font>
      <sz val="11"/>
      <color theme="1"/>
      <name val="Calibri Light"/>
      <family val="2"/>
      <scheme val="major"/>
    </font>
    <font>
      <sz val="11"/>
      <color rgb="FF000000"/>
      <name val="Calibri Light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Fill="1"/>
    <xf numFmtId="3" fontId="4" fillId="0" borderId="0" xfId="0" applyNumberFormat="1" applyFont="1" applyFill="1"/>
    <xf numFmtId="0" fontId="3" fillId="0" borderId="0" xfId="0" applyFont="1" applyFill="1"/>
    <xf numFmtId="164" fontId="2" fillId="0" borderId="0" xfId="1" applyNumberFormat="1" applyFont="1" applyFill="1" applyAlignment="1">
      <alignment wrapText="1"/>
    </xf>
    <xf numFmtId="164" fontId="4" fillId="0" borderId="0" xfId="1" applyNumberFormat="1" applyFont="1" applyFill="1"/>
    <xf numFmtId="164" fontId="3" fillId="0" borderId="0" xfId="1" applyNumberFormat="1" applyFont="1"/>
    <xf numFmtId="164" fontId="4" fillId="0" borderId="0" xfId="1" applyNumberFormat="1" applyFont="1"/>
    <xf numFmtId="164" fontId="3" fillId="0" borderId="0" xfId="1" applyNumberFormat="1" applyFont="1" applyFill="1"/>
    <xf numFmtId="1" fontId="2" fillId="0" borderId="0" xfId="0" applyNumberFormat="1" applyFont="1" applyAlignment="1">
      <alignment wrapText="1"/>
    </xf>
    <xf numFmtId="1" fontId="4" fillId="0" borderId="0" xfId="0" applyNumberFormat="1" applyFont="1"/>
    <xf numFmtId="1" fontId="3" fillId="0" borderId="0" xfId="0" applyNumberFormat="1" applyFont="1"/>
    <xf numFmtId="1" fontId="4" fillId="0" borderId="0" xfId="0" applyNumberFormat="1" applyFont="1" applyFill="1"/>
    <xf numFmtId="164" fontId="2" fillId="0" borderId="0" xfId="1" applyNumberFormat="1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" fontId="2" fillId="0" borderId="0" xfId="0" applyNumberFormat="1" applyFont="1" applyFill="1" applyAlignment="1">
      <alignment wrapText="1"/>
    </xf>
    <xf numFmtId="0" fontId="0" fillId="0" borderId="0" xfId="0" applyFill="1"/>
    <xf numFmtId="1" fontId="3" fillId="0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rafishbane/Documents/Brookings/downtown_april_cle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cod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9"/>
  <sheetViews>
    <sheetView topLeftCell="C1" workbookViewId="0">
      <selection activeCell="G17" sqref="G17"/>
    </sheetView>
  </sheetViews>
  <sheetFormatPr defaultColWidth="10.83203125" defaultRowHeight="15.5" x14ac:dyDescent="0.35"/>
  <cols>
    <col min="1" max="1" width="20.08203125" style="3" customWidth="1"/>
    <col min="2" max="2" width="10.83203125" style="3"/>
    <col min="3" max="3" width="19.5" style="3" customWidth="1"/>
    <col min="4" max="4" width="10.83203125" style="3"/>
    <col min="5" max="9" width="10.83203125" style="15"/>
    <col min="10" max="13" width="13.08203125" style="12" customWidth="1"/>
    <col min="14" max="16" width="10.83203125" style="12"/>
    <col min="17" max="17" width="10.83203125" style="7"/>
    <col min="30" max="16384" width="10.83203125" style="3"/>
  </cols>
  <sheetData>
    <row r="1" spans="1:17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17" t="s">
        <v>13</v>
      </c>
      <c r="O1" s="17" t="s">
        <v>14</v>
      </c>
      <c r="P1" s="17" t="s">
        <v>15</v>
      </c>
      <c r="Q1" s="2" t="s">
        <v>15</v>
      </c>
    </row>
    <row r="2" spans="1:17" x14ac:dyDescent="0.35">
      <c r="A2" s="4" t="s">
        <v>16</v>
      </c>
      <c r="B2" s="4">
        <v>10420</v>
      </c>
      <c r="C2" s="4" t="s">
        <v>17</v>
      </c>
      <c r="D2" s="4" t="str">
        <f>VLOOKUP(C2,[1]geocode!A:B,2,FALSE)</f>
        <v>Midwest</v>
      </c>
      <c r="E2" s="14">
        <v>7517.494068</v>
      </c>
      <c r="F2" s="14">
        <v>5725.4714089999998</v>
      </c>
      <c r="G2" s="14">
        <v>5888.0150000000003</v>
      </c>
      <c r="H2" s="14">
        <v>5776</v>
      </c>
      <c r="I2" s="14">
        <v>6168</v>
      </c>
      <c r="J2" s="9">
        <f t="shared" ref="J2:J33" si="0">(F2-E2)/E2</f>
        <v>-0.23838032232418652</v>
      </c>
      <c r="K2" s="9">
        <f t="shared" ref="K2:K33" si="1">(G2-F2)/F2</f>
        <v>2.8389555966430041E-2</v>
      </c>
      <c r="L2" s="9">
        <f t="shared" ref="L2:L33" si="2">(H2-G2)/G2</f>
        <v>-1.9024238219501874E-2</v>
      </c>
      <c r="M2" s="9">
        <f t="shared" ref="M2:M33" si="3">(I2-H2)/H2</f>
        <v>6.7867036011080337E-2</v>
      </c>
      <c r="N2" s="9">
        <f t="shared" ref="N2:N33" si="4">(G2-E2)/E2</f>
        <v>-0.21675827785967461</v>
      </c>
      <c r="O2" s="9">
        <f t="shared" ref="O2:O33" si="5">(I2-G2)/G2</f>
        <v>4.7551679131252154E-2</v>
      </c>
      <c r="P2" s="9">
        <f t="shared" ref="P2:P33" si="6">(I2-E2)/E2</f>
        <v>-0.1795138188062485</v>
      </c>
      <c r="Q2" s="6">
        <f t="shared" ref="Q2:Q33" si="7">I2-E2</f>
        <v>-1349.494068</v>
      </c>
    </row>
    <row r="3" spans="1:17" x14ac:dyDescent="0.35">
      <c r="A3" s="4" t="s">
        <v>18</v>
      </c>
      <c r="B3" s="4">
        <v>10580</v>
      </c>
      <c r="C3" s="4" t="s">
        <v>19</v>
      </c>
      <c r="D3" s="4" t="str">
        <f>VLOOKUP(C3,[1]geocode!A:B,2,FALSE)</f>
        <v>Northeast</v>
      </c>
      <c r="E3" s="14">
        <v>20595.669470000001</v>
      </c>
      <c r="F3" s="14">
        <v>21252.29333</v>
      </c>
      <c r="G3" s="14">
        <v>19563.84</v>
      </c>
      <c r="H3" s="14">
        <v>20523</v>
      </c>
      <c r="I3" s="14">
        <v>20496</v>
      </c>
      <c r="J3" s="9">
        <f t="shared" si="0"/>
        <v>3.1881646816892699E-2</v>
      </c>
      <c r="K3" s="9">
        <f t="shared" si="1"/>
        <v>-7.9448053148059958E-2</v>
      </c>
      <c r="L3" s="9">
        <f t="shared" si="2"/>
        <v>4.9027184847146563E-2</v>
      </c>
      <c r="M3" s="9">
        <f t="shared" si="3"/>
        <v>-1.315597134921795E-3</v>
      </c>
      <c r="N3" s="9">
        <f t="shared" si="4"/>
        <v>-5.0099341101923427E-2</v>
      </c>
      <c r="O3" s="9">
        <f t="shared" si="5"/>
        <v>4.7647087688306583E-2</v>
      </c>
      <c r="P3" s="9">
        <f t="shared" si="6"/>
        <v>-4.8393411122265757E-3</v>
      </c>
      <c r="Q3" s="6">
        <f t="shared" si="7"/>
        <v>-99.669470000000729</v>
      </c>
    </row>
    <row r="4" spans="1:17" x14ac:dyDescent="0.35">
      <c r="A4" s="4" t="s">
        <v>20</v>
      </c>
      <c r="B4" s="4">
        <v>10740</v>
      </c>
      <c r="C4" s="4" t="s">
        <v>21</v>
      </c>
      <c r="D4" s="4" t="str">
        <f>VLOOKUP(C4,[1]geocode!A:B,2,FALSE)</f>
        <v>West</v>
      </c>
      <c r="E4" s="14">
        <v>14769.4851</v>
      </c>
      <c r="F4" s="14">
        <v>14147.205690000001</v>
      </c>
      <c r="G4" s="14">
        <v>14219</v>
      </c>
      <c r="H4" s="14">
        <v>13591</v>
      </c>
      <c r="I4" s="14">
        <v>12814</v>
      </c>
      <c r="J4" s="9">
        <f t="shared" si="0"/>
        <v>-4.2132776179177649E-2</v>
      </c>
      <c r="K4" s="9">
        <f t="shared" si="1"/>
        <v>5.0748049878674879E-3</v>
      </c>
      <c r="L4" s="9">
        <f t="shared" si="2"/>
        <v>-4.4166256417469581E-2</v>
      </c>
      <c r="M4" s="9">
        <f t="shared" si="3"/>
        <v>-5.7170186152600985E-2</v>
      </c>
      <c r="N4" s="9">
        <f t="shared" si="4"/>
        <v>-3.7271786814016952E-2</v>
      </c>
      <c r="O4" s="9">
        <f t="shared" si="5"/>
        <v>-9.8811449469020318E-2</v>
      </c>
      <c r="P4" s="9">
        <f t="shared" si="6"/>
        <v>-0.13240035700364394</v>
      </c>
      <c r="Q4" s="6">
        <f t="shared" si="7"/>
        <v>-1955.4850999999999</v>
      </c>
    </row>
    <row r="5" spans="1:17" x14ac:dyDescent="0.35">
      <c r="A5" s="4" t="s">
        <v>22</v>
      </c>
      <c r="B5" s="4">
        <v>10900</v>
      </c>
      <c r="C5" s="4" t="s">
        <v>23</v>
      </c>
      <c r="D5" s="4" t="str">
        <f>VLOOKUP(C5,[1]geocode!A:B,2,FALSE)</f>
        <v>Northeast</v>
      </c>
      <c r="E5" s="14">
        <v>16939</v>
      </c>
      <c r="F5" s="14">
        <v>17998</v>
      </c>
      <c r="G5" s="14">
        <v>18515</v>
      </c>
      <c r="H5" s="14">
        <v>21339</v>
      </c>
      <c r="I5" s="14">
        <v>21587</v>
      </c>
      <c r="J5" s="9">
        <f t="shared" si="0"/>
        <v>6.2518448550681852E-2</v>
      </c>
      <c r="K5" s="9">
        <f t="shared" si="1"/>
        <v>2.8725413934881653E-2</v>
      </c>
      <c r="L5" s="9">
        <f t="shared" si="2"/>
        <v>0.15252497974615176</v>
      </c>
      <c r="M5" s="9">
        <f t="shared" si="3"/>
        <v>1.1621912929378133E-2</v>
      </c>
      <c r="N5" s="9">
        <f t="shared" si="4"/>
        <v>9.3039730798748443E-2</v>
      </c>
      <c r="O5" s="9">
        <f t="shared" si="5"/>
        <v>0.16591952470969484</v>
      </c>
      <c r="P5" s="9">
        <f t="shared" si="6"/>
        <v>0.2743963634216896</v>
      </c>
      <c r="Q5" s="6">
        <f t="shared" si="7"/>
        <v>4648</v>
      </c>
    </row>
    <row r="6" spans="1:17" x14ac:dyDescent="0.35">
      <c r="A6" s="4" t="s">
        <v>24</v>
      </c>
      <c r="B6" s="4">
        <v>12060</v>
      </c>
      <c r="C6" s="4" t="s">
        <v>25</v>
      </c>
      <c r="D6" s="4" t="str">
        <f>VLOOKUP(C6,[1]geocode!A:B,2,FALSE)</f>
        <v>South</v>
      </c>
      <c r="E6" s="14">
        <v>28117.254260000002</v>
      </c>
      <c r="F6" s="14">
        <v>27573.0072</v>
      </c>
      <c r="G6" s="14">
        <v>32899</v>
      </c>
      <c r="H6" s="14">
        <v>34866</v>
      </c>
      <c r="I6" s="14">
        <v>40256</v>
      </c>
      <c r="J6" s="9">
        <f t="shared" si="0"/>
        <v>-1.9356337392241567E-2</v>
      </c>
      <c r="K6" s="9">
        <f t="shared" si="1"/>
        <v>0.19315966377435972</v>
      </c>
      <c r="L6" s="9">
        <f t="shared" si="2"/>
        <v>5.9789051338946471E-2</v>
      </c>
      <c r="M6" s="9">
        <f t="shared" si="3"/>
        <v>0.15459186600126198</v>
      </c>
      <c r="N6" s="9">
        <f t="shared" si="4"/>
        <v>0.17006446275952972</v>
      </c>
      <c r="O6" s="9">
        <f t="shared" si="5"/>
        <v>0.22362381835314143</v>
      </c>
      <c r="P6" s="9">
        <f t="shared" si="6"/>
        <v>0.43171874564113283</v>
      </c>
      <c r="Q6" s="6">
        <f t="shared" si="7"/>
        <v>12138.745739999998</v>
      </c>
    </row>
    <row r="7" spans="1:17" x14ac:dyDescent="0.35">
      <c r="A7" s="4" t="s">
        <v>26</v>
      </c>
      <c r="B7" s="4">
        <v>12260</v>
      </c>
      <c r="C7" s="4" t="s">
        <v>27</v>
      </c>
      <c r="D7" s="4" t="str">
        <f>VLOOKUP(C7,[1]geocode!A:B,2,FALSE)</f>
        <v>South</v>
      </c>
      <c r="E7" s="14">
        <v>7486.434276</v>
      </c>
      <c r="F7" s="14">
        <v>6388.4240689999997</v>
      </c>
      <c r="G7" s="14">
        <v>5920</v>
      </c>
      <c r="H7" s="14">
        <v>5789</v>
      </c>
      <c r="I7" s="14">
        <v>5904</v>
      </c>
      <c r="J7" s="9">
        <f t="shared" si="0"/>
        <v>-0.14666664616558511</v>
      </c>
      <c r="K7" s="9">
        <f t="shared" si="1"/>
        <v>-7.3323884566937267E-2</v>
      </c>
      <c r="L7" s="9">
        <f t="shared" si="2"/>
        <v>-2.2128378378378378E-2</v>
      </c>
      <c r="M7" s="9">
        <f t="shared" si="3"/>
        <v>1.9865261703230264E-2</v>
      </c>
      <c r="N7" s="9">
        <f t="shared" si="4"/>
        <v>-0.20923636249925717</v>
      </c>
      <c r="O7" s="9">
        <f t="shared" si="5"/>
        <v>-2.7027027027027029E-3</v>
      </c>
      <c r="P7" s="9">
        <f t="shared" si="6"/>
        <v>-0.21137356151952946</v>
      </c>
      <c r="Q7" s="6">
        <f t="shared" si="7"/>
        <v>-1582.434276</v>
      </c>
    </row>
    <row r="8" spans="1:17" x14ac:dyDescent="0.35">
      <c r="A8" s="4" t="s">
        <v>28</v>
      </c>
      <c r="B8" s="4">
        <v>12420</v>
      </c>
      <c r="C8" s="4" t="s">
        <v>29</v>
      </c>
      <c r="D8" s="4" t="str">
        <f>VLOOKUP(C8,[1]geocode!A:B,2,FALSE)</f>
        <v>South</v>
      </c>
      <c r="E8" s="14">
        <v>31653.41937</v>
      </c>
      <c r="F8" s="14">
        <v>29719.207689999999</v>
      </c>
      <c r="G8" s="14">
        <v>30625.99</v>
      </c>
      <c r="H8" s="14">
        <v>33703</v>
      </c>
      <c r="I8" s="14">
        <v>37858</v>
      </c>
      <c r="J8" s="9">
        <f t="shared" si="0"/>
        <v>-6.1105931633824634E-2</v>
      </c>
      <c r="K8" s="9">
        <f t="shared" si="1"/>
        <v>3.0511658300538036E-2</v>
      </c>
      <c r="L8" s="9">
        <f t="shared" si="2"/>
        <v>0.10047054805411999</v>
      </c>
      <c r="M8" s="9">
        <f t="shared" si="3"/>
        <v>0.1232827938165742</v>
      </c>
      <c r="N8" s="9">
        <f t="shared" si="4"/>
        <v>-3.2458716639433893E-2</v>
      </c>
      <c r="O8" s="9">
        <f t="shared" si="5"/>
        <v>0.23613963173108846</v>
      </c>
      <c r="P8" s="9">
        <f t="shared" si="6"/>
        <v>0.1960161256979549</v>
      </c>
      <c r="Q8" s="6">
        <f t="shared" si="7"/>
        <v>6204.5806300000004</v>
      </c>
    </row>
    <row r="9" spans="1:17" x14ac:dyDescent="0.35">
      <c r="A9" s="4" t="s">
        <v>30</v>
      </c>
      <c r="B9" s="4">
        <v>12540</v>
      </c>
      <c r="C9" s="4" t="s">
        <v>31</v>
      </c>
      <c r="D9" s="4" t="str">
        <f>VLOOKUP(C9,[1]geocode!A:B,2,FALSE)</f>
        <v>West</v>
      </c>
      <c r="E9" s="14">
        <v>20929.0023</v>
      </c>
      <c r="F9" s="14">
        <v>23473.99987</v>
      </c>
      <c r="G9" s="14">
        <v>23847</v>
      </c>
      <c r="H9" s="14">
        <v>24398</v>
      </c>
      <c r="I9" s="14">
        <v>24079</v>
      </c>
      <c r="J9" s="9">
        <f t="shared" si="0"/>
        <v>0.12160147595759974</v>
      </c>
      <c r="K9" s="9">
        <f t="shared" si="1"/>
        <v>1.5889926389438987E-2</v>
      </c>
      <c r="L9" s="9">
        <f t="shared" si="2"/>
        <v>2.3105631735648089E-2</v>
      </c>
      <c r="M9" s="9">
        <f t="shared" si="3"/>
        <v>-1.3074842200180343E-2</v>
      </c>
      <c r="N9" s="9">
        <f t="shared" si="4"/>
        <v>0.13942364084885212</v>
      </c>
      <c r="O9" s="9">
        <f t="shared" si="5"/>
        <v>9.7286870465886702E-3</v>
      </c>
      <c r="P9" s="9">
        <f t="shared" si="6"/>
        <v>0.15050873686415525</v>
      </c>
      <c r="Q9" s="6">
        <f t="shared" si="7"/>
        <v>3149.9976999999999</v>
      </c>
    </row>
    <row r="10" spans="1:17" x14ac:dyDescent="0.35">
      <c r="A10" s="4" t="s">
        <v>32</v>
      </c>
      <c r="B10" s="4">
        <v>12580</v>
      </c>
      <c r="C10" s="4" t="s">
        <v>33</v>
      </c>
      <c r="D10" s="4" t="str">
        <f>VLOOKUP(C10,[1]geocode!A:B,2,FALSE)</f>
        <v>South</v>
      </c>
      <c r="E10" s="14">
        <v>24518.05502</v>
      </c>
      <c r="F10" s="14">
        <v>21865.999950000001</v>
      </c>
      <c r="G10" s="14">
        <v>21018</v>
      </c>
      <c r="H10" s="14">
        <v>24657</v>
      </c>
      <c r="I10" s="14">
        <v>24686</v>
      </c>
      <c r="J10" s="9">
        <f t="shared" si="0"/>
        <v>-0.1081674328504708</v>
      </c>
      <c r="K10" s="9">
        <f t="shared" si="1"/>
        <v>-3.8781667974896399E-2</v>
      </c>
      <c r="L10" s="9">
        <f t="shared" si="2"/>
        <v>0.17313731087639167</v>
      </c>
      <c r="M10" s="9">
        <f t="shared" si="3"/>
        <v>1.1761365940706494E-3</v>
      </c>
      <c r="N10" s="9">
        <f t="shared" si="4"/>
        <v>-0.14275418735886333</v>
      </c>
      <c r="O10" s="9">
        <f t="shared" si="5"/>
        <v>0.17451708059758303</v>
      </c>
      <c r="P10" s="9">
        <f t="shared" si="6"/>
        <v>6.8498492177704647E-3</v>
      </c>
      <c r="Q10" s="6">
        <f t="shared" si="7"/>
        <v>167.94498000000021</v>
      </c>
    </row>
    <row r="11" spans="1:17" x14ac:dyDescent="0.35">
      <c r="A11" s="4" t="s">
        <v>34</v>
      </c>
      <c r="B11" s="4">
        <v>12940</v>
      </c>
      <c r="C11" s="4" t="s">
        <v>35</v>
      </c>
      <c r="D11" s="4" t="str">
        <f>VLOOKUP(C11,[1]geocode!A:B,2,FALSE)</f>
        <v>South</v>
      </c>
      <c r="E11" s="14">
        <v>15450.7333</v>
      </c>
      <c r="F11" s="14">
        <v>10992.000029999999</v>
      </c>
      <c r="G11" s="14">
        <v>9562</v>
      </c>
      <c r="H11" s="14">
        <v>7966</v>
      </c>
      <c r="I11" s="14">
        <v>7982</v>
      </c>
      <c r="J11" s="9">
        <f t="shared" si="0"/>
        <v>-0.28857745347270997</v>
      </c>
      <c r="K11" s="9">
        <f t="shared" si="1"/>
        <v>-0.13009461663911578</v>
      </c>
      <c r="L11" s="9">
        <f t="shared" si="2"/>
        <v>-0.16691068814055637</v>
      </c>
      <c r="M11" s="9">
        <f t="shared" si="3"/>
        <v>2.0085362791865428E-3</v>
      </c>
      <c r="N11" s="9">
        <f t="shared" si="4"/>
        <v>-0.38112969693160131</v>
      </c>
      <c r="O11" s="9">
        <f t="shared" si="5"/>
        <v>-0.16523739803388413</v>
      </c>
      <c r="P11" s="9">
        <f t="shared" si="6"/>
        <v>-0.48339021553106482</v>
      </c>
      <c r="Q11" s="6">
        <f t="shared" si="7"/>
        <v>-7468.7332999999999</v>
      </c>
    </row>
    <row r="12" spans="1:17" x14ac:dyDescent="0.35">
      <c r="A12" s="4" t="s">
        <v>36</v>
      </c>
      <c r="B12" s="4">
        <v>13820</v>
      </c>
      <c r="C12" s="4" t="s">
        <v>37</v>
      </c>
      <c r="D12" s="4" t="str">
        <f>VLOOKUP(C12,[1]geocode!A:B,2,FALSE)</f>
        <v>South</v>
      </c>
      <c r="E12" s="14">
        <v>39547.365400000002</v>
      </c>
      <c r="F12" s="14">
        <v>30218.851200000001</v>
      </c>
      <c r="G12" s="14">
        <v>26064.212299999999</v>
      </c>
      <c r="H12" s="14">
        <v>23608</v>
      </c>
      <c r="I12" s="14">
        <v>22404</v>
      </c>
      <c r="J12" s="9">
        <f t="shared" si="0"/>
        <v>-0.23588206459892272</v>
      </c>
      <c r="K12" s="9">
        <f t="shared" si="1"/>
        <v>-0.1374850047244682</v>
      </c>
      <c r="L12" s="9">
        <f t="shared" si="2"/>
        <v>-9.4236966447668144E-2</v>
      </c>
      <c r="M12" s="9">
        <f t="shared" si="3"/>
        <v>-5.0999661131819723E-2</v>
      </c>
      <c r="N12" s="9">
        <f t="shared" si="4"/>
        <v>-0.34093682255759072</v>
      </c>
      <c r="O12" s="9">
        <f t="shared" si="5"/>
        <v>-0.14043057422456612</v>
      </c>
      <c r="P12" s="9">
        <f t="shared" si="6"/>
        <v>-0.43348944301609538</v>
      </c>
      <c r="Q12" s="6">
        <f t="shared" si="7"/>
        <v>-17143.365400000002</v>
      </c>
    </row>
    <row r="13" spans="1:17" x14ac:dyDescent="0.35">
      <c r="A13" s="4" t="s">
        <v>38</v>
      </c>
      <c r="B13" s="4">
        <v>14260</v>
      </c>
      <c r="C13" s="4" t="s">
        <v>39</v>
      </c>
      <c r="D13" s="4" t="str">
        <f>VLOOKUP(C13,[1]geocode!A:B,2,FALSE)</f>
        <v>West</v>
      </c>
      <c r="E13" s="14">
        <v>13101.401400000001</v>
      </c>
      <c r="F13" s="14">
        <v>13391.19601</v>
      </c>
      <c r="G13" s="14">
        <v>15273</v>
      </c>
      <c r="H13" s="14">
        <v>15654</v>
      </c>
      <c r="I13" s="14">
        <v>17081</v>
      </c>
      <c r="J13" s="9">
        <f t="shared" si="0"/>
        <v>2.2119359689261868E-2</v>
      </c>
      <c r="K13" s="9">
        <f t="shared" si="1"/>
        <v>0.14052546080236192</v>
      </c>
      <c r="L13" s="9">
        <f t="shared" si="2"/>
        <v>2.494598310744451E-2</v>
      </c>
      <c r="M13" s="9">
        <f t="shared" si="3"/>
        <v>9.1158809250031947E-2</v>
      </c>
      <c r="N13" s="9">
        <f t="shared" si="4"/>
        <v>0.1657531537046105</v>
      </c>
      <c r="O13" s="9">
        <f t="shared" si="5"/>
        <v>0.1183788384731225</v>
      </c>
      <c r="P13" s="9">
        <f t="shared" si="6"/>
        <v>0.30375365798654175</v>
      </c>
      <c r="Q13" s="6">
        <f t="shared" si="7"/>
        <v>3979.5985999999994</v>
      </c>
    </row>
    <row r="14" spans="1:17" x14ac:dyDescent="0.35">
      <c r="A14" s="4" t="s">
        <v>40</v>
      </c>
      <c r="B14" s="4">
        <v>14460</v>
      </c>
      <c r="C14" s="4" t="s">
        <v>41</v>
      </c>
      <c r="D14" s="4" t="str">
        <f>VLOOKUP(C14,[1]geocode!A:B,2,FALSE)</f>
        <v>Northeast</v>
      </c>
      <c r="E14" s="14">
        <v>22148.659599999999</v>
      </c>
      <c r="F14" s="14">
        <v>21727.55917</v>
      </c>
      <c r="G14" s="14">
        <v>25429.675999999999</v>
      </c>
      <c r="H14" s="14">
        <v>31194</v>
      </c>
      <c r="I14" s="14">
        <v>35605</v>
      </c>
      <c r="J14" s="9">
        <f t="shared" si="0"/>
        <v>-1.9012456627397832E-2</v>
      </c>
      <c r="K14" s="9">
        <f t="shared" si="1"/>
        <v>0.17038806803074508</v>
      </c>
      <c r="L14" s="9">
        <f t="shared" si="2"/>
        <v>0.22667705243275615</v>
      </c>
      <c r="M14" s="9">
        <f t="shared" si="3"/>
        <v>0.14140539847406552</v>
      </c>
      <c r="N14" s="9">
        <f t="shared" si="4"/>
        <v>0.14813611565008658</v>
      </c>
      <c r="O14" s="9">
        <f t="shared" si="5"/>
        <v>0.40013580983100222</v>
      </c>
      <c r="P14" s="9">
        <f t="shared" si="6"/>
        <v>0.60754649008195516</v>
      </c>
      <c r="Q14" s="6">
        <f t="shared" si="7"/>
        <v>13456.340400000001</v>
      </c>
    </row>
    <row r="15" spans="1:17" x14ac:dyDescent="0.35">
      <c r="A15" s="4" t="s">
        <v>42</v>
      </c>
      <c r="B15" s="4">
        <v>14860</v>
      </c>
      <c r="C15" s="4" t="s">
        <v>43</v>
      </c>
      <c r="D15" s="4" t="str">
        <f>VLOOKUP(C15,[1]geocode!A:B,2,FALSE)</f>
        <v>Northeast</v>
      </c>
      <c r="E15" s="14">
        <v>16230.850469999999</v>
      </c>
      <c r="F15" s="14">
        <v>15491.47543</v>
      </c>
      <c r="G15" s="14">
        <v>15827</v>
      </c>
      <c r="H15" s="14">
        <v>15712</v>
      </c>
      <c r="I15" s="14">
        <v>16516</v>
      </c>
      <c r="J15" s="9">
        <f t="shared" si="0"/>
        <v>-4.5553684408996903E-2</v>
      </c>
      <c r="K15" s="9">
        <f t="shared" si="1"/>
        <v>2.1658658112721777E-2</v>
      </c>
      <c r="L15" s="9">
        <f t="shared" si="2"/>
        <v>-7.2660643204650278E-3</v>
      </c>
      <c r="M15" s="9">
        <f t="shared" si="3"/>
        <v>5.1171079429735235E-2</v>
      </c>
      <c r="N15" s="9">
        <f t="shared" si="4"/>
        <v>-2.4881657972664412E-2</v>
      </c>
      <c r="O15" s="9">
        <f t="shared" si="5"/>
        <v>4.3533202754786123E-2</v>
      </c>
      <c r="P15" s="9">
        <f t="shared" si="6"/>
        <v>1.7568366520722474E-2</v>
      </c>
      <c r="Q15" s="6">
        <f t="shared" si="7"/>
        <v>285.1495300000006</v>
      </c>
    </row>
    <row r="16" spans="1:17" x14ac:dyDescent="0.35">
      <c r="A16" s="4" t="s">
        <v>44</v>
      </c>
      <c r="B16" s="4">
        <v>15380</v>
      </c>
      <c r="C16" s="4" t="s">
        <v>45</v>
      </c>
      <c r="D16" s="4" t="str">
        <f>VLOOKUP(C16,[1]geocode!A:B,2,FALSE)</f>
        <v>Northeast</v>
      </c>
      <c r="E16" s="14">
        <v>17351.549869999999</v>
      </c>
      <c r="F16" s="14">
        <v>13984.000120000001</v>
      </c>
      <c r="G16" s="14">
        <v>13343</v>
      </c>
      <c r="H16" s="14">
        <v>12234</v>
      </c>
      <c r="I16" s="14">
        <v>10881</v>
      </c>
      <c r="J16" s="9">
        <f t="shared" si="0"/>
        <v>-0.1940777495514871</v>
      </c>
      <c r="K16" s="9">
        <f t="shared" si="1"/>
        <v>-4.5838108874386982E-2</v>
      </c>
      <c r="L16" s="9">
        <f t="shared" si="2"/>
        <v>-8.3114741812186171E-2</v>
      </c>
      <c r="M16" s="9">
        <f t="shared" si="3"/>
        <v>-0.11059342815105444</v>
      </c>
      <c r="N16" s="9">
        <f t="shared" si="4"/>
        <v>-0.231019701411837</v>
      </c>
      <c r="O16" s="9">
        <f t="shared" si="5"/>
        <v>-0.18451622573634116</v>
      </c>
      <c r="P16" s="9">
        <f t="shared" si="6"/>
        <v>-0.37290904377292949</v>
      </c>
      <c r="Q16" s="6">
        <f t="shared" si="7"/>
        <v>-6470.5498699999989</v>
      </c>
    </row>
    <row r="17" spans="1:17" x14ac:dyDescent="0.35">
      <c r="A17" s="4" t="s">
        <v>46</v>
      </c>
      <c r="B17" s="4">
        <v>15980</v>
      </c>
      <c r="C17" s="4" t="s">
        <v>47</v>
      </c>
      <c r="D17" s="4" t="str">
        <f>VLOOKUP(C17,[1]geocode!A:B,2,FALSE)</f>
        <v>South</v>
      </c>
      <c r="E17" s="14">
        <v>25652.934310000001</v>
      </c>
      <c r="F17" s="14">
        <v>39549.050840000004</v>
      </c>
      <c r="G17" s="14">
        <v>51013.112240000002</v>
      </c>
      <c r="H17" s="14">
        <v>50518</v>
      </c>
      <c r="I17" s="14">
        <v>53298</v>
      </c>
      <c r="J17" s="9">
        <f t="shared" si="0"/>
        <v>0.54169695996855349</v>
      </c>
      <c r="K17" s="9">
        <f t="shared" si="1"/>
        <v>0.28986944456338809</v>
      </c>
      <c r="L17" s="9">
        <f t="shared" si="2"/>
        <v>-9.7055878039877495E-3</v>
      </c>
      <c r="M17" s="9">
        <f t="shared" si="3"/>
        <v>5.5029890336117819E-2</v>
      </c>
      <c r="N17" s="9">
        <f t="shared" si="4"/>
        <v>0.98858780143970204</v>
      </c>
      <c r="O17" s="9">
        <f t="shared" si="5"/>
        <v>4.4790205099629062E-2</v>
      </c>
      <c r="P17" s="9">
        <f t="shared" si="6"/>
        <v>1.0776570569248067</v>
      </c>
      <c r="Q17" s="6">
        <f t="shared" si="7"/>
        <v>27645.065689999999</v>
      </c>
    </row>
    <row r="18" spans="1:17" x14ac:dyDescent="0.35">
      <c r="A18" s="4" t="s">
        <v>48</v>
      </c>
      <c r="B18" s="4">
        <v>16700</v>
      </c>
      <c r="C18" s="4" t="s">
        <v>49</v>
      </c>
      <c r="D18" s="4" t="str">
        <f>VLOOKUP(C18,[1]geocode!A:B,2,FALSE)</f>
        <v>South</v>
      </c>
      <c r="E18" s="14">
        <v>30428.498810000001</v>
      </c>
      <c r="F18" s="14">
        <v>27215.714660000001</v>
      </c>
      <c r="G18" s="14">
        <v>25407.589</v>
      </c>
      <c r="H18" s="14">
        <v>25515</v>
      </c>
      <c r="I18" s="14">
        <v>24064</v>
      </c>
      <c r="J18" s="9">
        <f t="shared" si="0"/>
        <v>-0.10558470761443388</v>
      </c>
      <c r="K18" s="9">
        <f t="shared" si="1"/>
        <v>-6.6436824554803056E-2</v>
      </c>
      <c r="L18" s="9">
        <f t="shared" si="2"/>
        <v>4.2275164321966974E-3</v>
      </c>
      <c r="M18" s="9">
        <f t="shared" si="3"/>
        <v>-5.6868508720360575E-2</v>
      </c>
      <c r="N18" s="9">
        <f t="shared" si="4"/>
        <v>-0.16500681947378662</v>
      </c>
      <c r="O18" s="9">
        <f t="shared" si="5"/>
        <v>-5.2881404843253717E-2</v>
      </c>
      <c r="P18" s="9">
        <f t="shared" si="6"/>
        <v>-0.20916243189454933</v>
      </c>
      <c r="Q18" s="6">
        <f t="shared" si="7"/>
        <v>-6364.498810000001</v>
      </c>
    </row>
    <row r="19" spans="1:17" x14ac:dyDescent="0.35">
      <c r="A19" s="4" t="s">
        <v>50</v>
      </c>
      <c r="B19" s="4">
        <v>16740</v>
      </c>
      <c r="C19" s="4" t="s">
        <v>51</v>
      </c>
      <c r="D19" s="4" t="str">
        <f>VLOOKUP(C19,[1]geocode!A:B,2,FALSE)</f>
        <v>South</v>
      </c>
      <c r="E19" s="14">
        <v>8551.0000490000002</v>
      </c>
      <c r="F19" s="14">
        <v>9159.0000619999992</v>
      </c>
      <c r="G19" s="14">
        <v>8772</v>
      </c>
      <c r="H19" s="14">
        <v>16852</v>
      </c>
      <c r="I19" s="14">
        <v>20348</v>
      </c>
      <c r="J19" s="9">
        <f t="shared" si="0"/>
        <v>7.1102796107585298E-2</v>
      </c>
      <c r="K19" s="9">
        <f t="shared" si="1"/>
        <v>-4.2253527610031719E-2</v>
      </c>
      <c r="L19" s="9">
        <f t="shared" si="2"/>
        <v>0.92111263109895125</v>
      </c>
      <c r="M19" s="9">
        <f t="shared" si="3"/>
        <v>0.20745312129124138</v>
      </c>
      <c r="N19" s="9">
        <f t="shared" si="4"/>
        <v>2.5844924539071275E-2</v>
      </c>
      <c r="O19" s="9">
        <f t="shared" si="5"/>
        <v>1.3196534427724578</v>
      </c>
      <c r="P19" s="9">
        <f t="shared" si="6"/>
        <v>1.379604710957709</v>
      </c>
      <c r="Q19" s="6">
        <f t="shared" si="7"/>
        <v>11796.999951</v>
      </c>
    </row>
    <row r="20" spans="1:17" x14ac:dyDescent="0.35">
      <c r="A20" s="4" t="s">
        <v>52</v>
      </c>
      <c r="B20" s="4">
        <v>16860</v>
      </c>
      <c r="C20" s="4" t="s">
        <v>53</v>
      </c>
      <c r="D20" s="4" t="str">
        <f>VLOOKUP(C20,[1]geocode!A:B,2,FALSE)</f>
        <v>South</v>
      </c>
      <c r="E20" s="14">
        <v>9852.6995239999997</v>
      </c>
      <c r="F20" s="14">
        <v>7105.5291770000003</v>
      </c>
      <c r="G20" s="14">
        <v>7737.6570000000002</v>
      </c>
      <c r="H20" s="14">
        <v>9281</v>
      </c>
      <c r="I20" s="14">
        <v>11140</v>
      </c>
      <c r="J20" s="9">
        <f t="shared" si="0"/>
        <v>-0.27882412736816142</v>
      </c>
      <c r="K20" s="9">
        <f t="shared" si="1"/>
        <v>8.8962807308728575E-2</v>
      </c>
      <c r="L20" s="9">
        <f t="shared" si="2"/>
        <v>0.19945869919020703</v>
      </c>
      <c r="M20" s="9">
        <f t="shared" si="3"/>
        <v>0.20030169162805733</v>
      </c>
      <c r="N20" s="9">
        <f t="shared" si="4"/>
        <v>-0.21466629717551097</v>
      </c>
      <c r="O20" s="9">
        <f t="shared" si="5"/>
        <v>0.43971230567599467</v>
      </c>
      <c r="P20" s="9">
        <f t="shared" si="6"/>
        <v>0.13065459601851148</v>
      </c>
      <c r="Q20" s="6">
        <f t="shared" si="7"/>
        <v>1287.3004760000003</v>
      </c>
    </row>
    <row r="21" spans="1:17" x14ac:dyDescent="0.35">
      <c r="A21" s="4" t="s">
        <v>54</v>
      </c>
      <c r="B21" s="4">
        <v>16980</v>
      </c>
      <c r="C21" s="4" t="s">
        <v>55</v>
      </c>
      <c r="D21" s="4" t="str">
        <f>VLOOKUP(C21,[1]geocode!A:B,2,FALSE)</f>
        <v>Midwest</v>
      </c>
      <c r="E21" s="14">
        <v>18397.905419999999</v>
      </c>
      <c r="F21" s="14">
        <v>28482.15899</v>
      </c>
      <c r="G21" s="14">
        <v>43373.372060000002</v>
      </c>
      <c r="H21" s="14">
        <v>88526</v>
      </c>
      <c r="I21" s="14">
        <v>110397</v>
      </c>
      <c r="J21" s="9">
        <f t="shared" si="0"/>
        <v>0.54811965491667369</v>
      </c>
      <c r="K21" s="9">
        <f t="shared" si="1"/>
        <v>0.52282599346588376</v>
      </c>
      <c r="L21" s="9">
        <f t="shared" si="2"/>
        <v>1.0410218480946947</v>
      </c>
      <c r="M21" s="9">
        <f t="shared" si="3"/>
        <v>0.24705736167905473</v>
      </c>
      <c r="N21" s="9">
        <f t="shared" si="4"/>
        <v>1.3575168515025449</v>
      </c>
      <c r="O21" s="9">
        <f t="shared" si="5"/>
        <v>1.5452713210142786</v>
      </c>
      <c r="P21" s="9">
        <f t="shared" si="6"/>
        <v>5.000520030937305</v>
      </c>
      <c r="Q21" s="6">
        <f t="shared" si="7"/>
        <v>91999.094580000004</v>
      </c>
    </row>
    <row r="22" spans="1:17" x14ac:dyDescent="0.35">
      <c r="A22" s="4" t="s">
        <v>56</v>
      </c>
      <c r="B22" s="4">
        <v>17140</v>
      </c>
      <c r="C22" s="4" t="s">
        <v>57</v>
      </c>
      <c r="D22" s="4" t="str">
        <f>VLOOKUP(C22,[1]geocode!A:B,2,FALSE)</f>
        <v>Midwest</v>
      </c>
      <c r="E22" s="14">
        <v>6310.1795929999998</v>
      </c>
      <c r="F22" s="14">
        <v>6867.3106330000001</v>
      </c>
      <c r="G22" s="14">
        <v>5949</v>
      </c>
      <c r="H22" s="14">
        <v>7175</v>
      </c>
      <c r="I22" s="14">
        <v>6094</v>
      </c>
      <c r="J22" s="9">
        <f t="shared" si="0"/>
        <v>8.8290837334968425E-2</v>
      </c>
      <c r="K22" s="9">
        <f t="shared" si="1"/>
        <v>-0.13372201755184532</v>
      </c>
      <c r="L22" s="9">
        <f t="shared" si="2"/>
        <v>0.2060850563119852</v>
      </c>
      <c r="M22" s="9">
        <f t="shared" si="3"/>
        <v>-0.15066202090592334</v>
      </c>
      <c r="N22" s="9">
        <f t="shared" si="4"/>
        <v>-5.7237609116650677E-2</v>
      </c>
      <c r="O22" s="9">
        <f t="shared" si="5"/>
        <v>2.4373844343587157E-2</v>
      </c>
      <c r="P22" s="9">
        <f t="shared" si="6"/>
        <v>-3.4258865348271848E-2</v>
      </c>
      <c r="Q22" s="6">
        <f t="shared" si="7"/>
        <v>-216.17959299999984</v>
      </c>
    </row>
    <row r="23" spans="1:17" x14ac:dyDescent="0.35">
      <c r="A23" s="4" t="s">
        <v>58</v>
      </c>
      <c r="B23" s="4">
        <v>17460</v>
      </c>
      <c r="C23" s="4" t="s">
        <v>59</v>
      </c>
      <c r="D23" s="4" t="str">
        <f>VLOOKUP(C23,[1]geocode!A:B,2,FALSE)</f>
        <v>Midwest</v>
      </c>
      <c r="E23" s="14">
        <v>23827.47249</v>
      </c>
      <c r="F23" s="14">
        <v>18738.588589999999</v>
      </c>
      <c r="G23" s="14">
        <v>19067.452229999999</v>
      </c>
      <c r="H23" s="14">
        <v>24004</v>
      </c>
      <c r="I23" s="14">
        <v>26141</v>
      </c>
      <c r="J23" s="9">
        <f t="shared" si="0"/>
        <v>-0.2135721236121759</v>
      </c>
      <c r="K23" s="9">
        <f t="shared" si="1"/>
        <v>1.7550075258896517E-2</v>
      </c>
      <c r="L23" s="9">
        <f t="shared" si="2"/>
        <v>0.25889918120434707</v>
      </c>
      <c r="M23" s="9">
        <f t="shared" si="3"/>
        <v>8.9026828861856352E-2</v>
      </c>
      <c r="N23" s="9">
        <f t="shared" si="4"/>
        <v>-0.19977025519587541</v>
      </c>
      <c r="O23" s="9">
        <f t="shared" si="5"/>
        <v>0.37097498316375754</v>
      </c>
      <c r="P23" s="9">
        <f t="shared" si="6"/>
        <v>9.7094960909972702E-2</v>
      </c>
      <c r="Q23" s="6">
        <f t="shared" si="7"/>
        <v>2313.5275099999999</v>
      </c>
    </row>
    <row r="24" spans="1:17" x14ac:dyDescent="0.35">
      <c r="A24" s="4" t="s">
        <v>60</v>
      </c>
      <c r="B24" s="4">
        <v>17820</v>
      </c>
      <c r="C24" s="4" t="s">
        <v>61</v>
      </c>
      <c r="D24" s="4" t="str">
        <f>VLOOKUP(C24,[1]geocode!A:B,2,FALSE)</f>
        <v>West</v>
      </c>
      <c r="E24" s="14">
        <v>8273.9998919999998</v>
      </c>
      <c r="F24" s="14">
        <v>6973.9999079999998</v>
      </c>
      <c r="G24" s="14">
        <v>7926</v>
      </c>
      <c r="H24" s="14">
        <v>7995</v>
      </c>
      <c r="I24" s="14">
        <v>8018</v>
      </c>
      <c r="J24" s="9">
        <f t="shared" si="0"/>
        <v>-0.15711868515455862</v>
      </c>
      <c r="K24" s="9">
        <f t="shared" si="1"/>
        <v>0.13650704108956813</v>
      </c>
      <c r="L24" s="9">
        <f t="shared" si="2"/>
        <v>8.7055261165783493E-3</v>
      </c>
      <c r="M24" s="9">
        <f t="shared" si="3"/>
        <v>2.8767979987492183E-3</v>
      </c>
      <c r="N24" s="9">
        <f t="shared" si="4"/>
        <v>-4.2059450875322764E-2</v>
      </c>
      <c r="O24" s="9">
        <f t="shared" si="5"/>
        <v>1.16073681554378E-2</v>
      </c>
      <c r="P24" s="9">
        <f t="shared" si="6"/>
        <v>-3.0940282250610383E-2</v>
      </c>
      <c r="Q24" s="6">
        <f t="shared" si="7"/>
        <v>-255.99989199999982</v>
      </c>
    </row>
    <row r="25" spans="1:17" x14ac:dyDescent="0.35">
      <c r="A25" s="4" t="s">
        <v>62</v>
      </c>
      <c r="B25" s="4">
        <v>17900</v>
      </c>
      <c r="C25" s="4" t="s">
        <v>63</v>
      </c>
      <c r="D25" s="4" t="str">
        <f>VLOOKUP(C25,[1]geocode!A:B,2,FALSE)</f>
        <v>South</v>
      </c>
      <c r="E25" s="14">
        <v>18441.922589999998</v>
      </c>
      <c r="F25" s="14">
        <v>13523.13517</v>
      </c>
      <c r="G25" s="14">
        <v>10586</v>
      </c>
      <c r="H25" s="14">
        <v>10269</v>
      </c>
      <c r="I25" s="14">
        <v>10686</v>
      </c>
      <c r="J25" s="9">
        <f t="shared" si="0"/>
        <v>-0.26671771318827553</v>
      </c>
      <c r="K25" s="9">
        <f t="shared" si="1"/>
        <v>-0.21719336034707398</v>
      </c>
      <c r="L25" s="9">
        <f t="shared" si="2"/>
        <v>-2.9945210655582845E-2</v>
      </c>
      <c r="M25" s="9">
        <f t="shared" si="3"/>
        <v>4.0607654104586617E-2</v>
      </c>
      <c r="N25" s="9">
        <f t="shared" si="4"/>
        <v>-0.42598175714390085</v>
      </c>
      <c r="O25" s="9">
        <f t="shared" si="5"/>
        <v>9.4464386926128852E-3</v>
      </c>
      <c r="P25" s="9">
        <f t="shared" si="6"/>
        <v>-0.42055932900431936</v>
      </c>
      <c r="Q25" s="6">
        <f t="shared" si="7"/>
        <v>-7755.9225899999983</v>
      </c>
    </row>
    <row r="26" spans="1:17" x14ac:dyDescent="0.35">
      <c r="A26" s="4" t="s">
        <v>64</v>
      </c>
      <c r="B26" s="4">
        <v>18140</v>
      </c>
      <c r="C26" s="4" t="s">
        <v>65</v>
      </c>
      <c r="D26" s="4" t="str">
        <f>VLOOKUP(C26,[1]geocode!A:B,2,FALSE)</f>
        <v>Midwest</v>
      </c>
      <c r="E26" s="14">
        <v>16515.01583</v>
      </c>
      <c r="F26" s="14">
        <v>13113.21595</v>
      </c>
      <c r="G26" s="14">
        <v>11564</v>
      </c>
      <c r="H26" s="14">
        <v>13629</v>
      </c>
      <c r="I26" s="14">
        <v>14505</v>
      </c>
      <c r="J26" s="9">
        <f t="shared" si="0"/>
        <v>-0.20598223550113307</v>
      </c>
      <c r="K26" s="9">
        <f t="shared" si="1"/>
        <v>-0.11814157228151191</v>
      </c>
      <c r="L26" s="9">
        <f t="shared" si="2"/>
        <v>0.17857142857142858</v>
      </c>
      <c r="M26" s="9">
        <f t="shared" si="3"/>
        <v>6.4274708342504955E-2</v>
      </c>
      <c r="N26" s="9">
        <f t="shared" si="4"/>
        <v>-0.29978874261848043</v>
      </c>
      <c r="O26" s="9">
        <f t="shared" si="5"/>
        <v>0.25432376340366653</v>
      </c>
      <c r="P26" s="9">
        <f t="shared" si="6"/>
        <v>-0.121708380463599</v>
      </c>
      <c r="Q26" s="6">
        <f t="shared" si="7"/>
        <v>-2010.0158300000003</v>
      </c>
    </row>
    <row r="27" spans="1:17" x14ac:dyDescent="0.35">
      <c r="A27" s="4" t="s">
        <v>66</v>
      </c>
      <c r="B27" s="4">
        <v>19100</v>
      </c>
      <c r="C27" s="4" t="s">
        <v>67</v>
      </c>
      <c r="D27" s="4" t="str">
        <f>VLOOKUP(C27,[1]geocode!A:B,2,FALSE)</f>
        <v>South</v>
      </c>
      <c r="E27" s="14">
        <v>13004.046039999999</v>
      </c>
      <c r="F27" s="14">
        <v>12427.026819999999</v>
      </c>
      <c r="G27" s="14">
        <v>18724.332999999999</v>
      </c>
      <c r="H27" s="14">
        <v>27017</v>
      </c>
      <c r="I27" s="14">
        <v>31244</v>
      </c>
      <c r="J27" s="9">
        <f t="shared" si="0"/>
        <v>-4.4372283689638505E-2</v>
      </c>
      <c r="K27" s="9">
        <f t="shared" si="1"/>
        <v>0.50674278499706338</v>
      </c>
      <c r="L27" s="9">
        <f t="shared" si="2"/>
        <v>0.44288183723286706</v>
      </c>
      <c r="M27" s="9">
        <f t="shared" si="3"/>
        <v>0.15645704556390422</v>
      </c>
      <c r="N27" s="9">
        <f t="shared" si="4"/>
        <v>0.43988516669385769</v>
      </c>
      <c r="O27" s="9">
        <f t="shared" si="5"/>
        <v>0.66863086658413962</v>
      </c>
      <c r="P27" s="9">
        <f t="shared" si="6"/>
        <v>1.4026368334820198</v>
      </c>
      <c r="Q27" s="6">
        <f t="shared" si="7"/>
        <v>18239.953959999999</v>
      </c>
    </row>
    <row r="28" spans="1:17" x14ac:dyDescent="0.35">
      <c r="A28" s="4" t="s">
        <v>68</v>
      </c>
      <c r="B28" s="4">
        <v>19430</v>
      </c>
      <c r="C28" s="4" t="s">
        <v>69</v>
      </c>
      <c r="D28" s="4" t="str">
        <f>VLOOKUP(C28,[1]geocode!A:B,2,FALSE)</f>
        <v>Midwest</v>
      </c>
      <c r="E28" s="14">
        <v>27521.173910000001</v>
      </c>
      <c r="F28" s="14">
        <v>23572.616050000001</v>
      </c>
      <c r="G28" s="14">
        <v>20296.863000000001</v>
      </c>
      <c r="H28" s="14">
        <v>17088</v>
      </c>
      <c r="I28" s="14">
        <v>16102</v>
      </c>
      <c r="J28" s="9">
        <f t="shared" si="0"/>
        <v>-0.14347345330953584</v>
      </c>
      <c r="K28" s="9">
        <f t="shared" si="1"/>
        <v>-0.13896434078643552</v>
      </c>
      <c r="L28" s="9">
        <f t="shared" si="2"/>
        <v>-0.15809649993696076</v>
      </c>
      <c r="M28" s="9">
        <f t="shared" si="3"/>
        <v>-5.7701310861423223E-2</v>
      </c>
      <c r="N28" s="9">
        <f t="shared" si="4"/>
        <v>-0.26250010023645826</v>
      </c>
      <c r="O28" s="9">
        <f t="shared" si="5"/>
        <v>-0.20667543550941841</v>
      </c>
      <c r="P28" s="9">
        <f t="shared" si="6"/>
        <v>-0.41492321320824066</v>
      </c>
      <c r="Q28" s="6">
        <f t="shared" si="7"/>
        <v>-11419.173910000001</v>
      </c>
    </row>
    <row r="29" spans="1:17" x14ac:dyDescent="0.35">
      <c r="A29" s="4" t="s">
        <v>70</v>
      </c>
      <c r="B29" s="4">
        <v>19740</v>
      </c>
      <c r="C29" s="4" t="s">
        <v>71</v>
      </c>
      <c r="D29" s="4" t="str">
        <f>VLOOKUP(C29,[1]geocode!A:B,2,FALSE)</f>
        <v>West</v>
      </c>
      <c r="E29" s="14">
        <v>11055.74661</v>
      </c>
      <c r="F29" s="14">
        <v>9968.893607</v>
      </c>
      <c r="G29" s="14">
        <v>11796</v>
      </c>
      <c r="H29" s="14">
        <v>21080</v>
      </c>
      <c r="I29" s="14">
        <v>29664</v>
      </c>
      <c r="J29" s="9">
        <f t="shared" si="0"/>
        <v>-9.8306612962432954E-2</v>
      </c>
      <c r="K29" s="9">
        <f t="shared" si="1"/>
        <v>0.1832807596338509</v>
      </c>
      <c r="L29" s="9">
        <f t="shared" si="2"/>
        <v>0.78704645642590709</v>
      </c>
      <c r="M29" s="9">
        <f t="shared" si="3"/>
        <v>0.40721062618595827</v>
      </c>
      <c r="N29" s="9">
        <f t="shared" si="4"/>
        <v>6.6956435970632278E-2</v>
      </c>
      <c r="O29" s="9">
        <f t="shared" si="5"/>
        <v>1.5147507629704984</v>
      </c>
      <c r="P29" s="9">
        <f t="shared" si="6"/>
        <v>1.6831295114134313</v>
      </c>
      <c r="Q29" s="6">
        <f t="shared" si="7"/>
        <v>18608.253389999998</v>
      </c>
    </row>
    <row r="30" spans="1:17" x14ac:dyDescent="0.35">
      <c r="A30" s="4" t="s">
        <v>72</v>
      </c>
      <c r="B30" s="4">
        <v>19780</v>
      </c>
      <c r="C30" s="4" t="s">
        <v>73</v>
      </c>
      <c r="D30" s="4" t="str">
        <f>VLOOKUP(C30,[1]geocode!A:B,2,FALSE)</f>
        <v>Midwest</v>
      </c>
      <c r="E30" s="14">
        <v>17602.251250000001</v>
      </c>
      <c r="F30" s="14">
        <v>16353</v>
      </c>
      <c r="G30" s="14">
        <v>16478</v>
      </c>
      <c r="H30" s="14">
        <v>15984</v>
      </c>
      <c r="I30" s="14">
        <v>17149</v>
      </c>
      <c r="J30" s="9">
        <f t="shared" si="0"/>
        <v>-7.0971106607741502E-2</v>
      </c>
      <c r="K30" s="9">
        <f t="shared" si="1"/>
        <v>7.6438573961964164E-3</v>
      </c>
      <c r="L30" s="9">
        <f t="shared" si="2"/>
        <v>-2.997936642796456E-2</v>
      </c>
      <c r="M30" s="9">
        <f t="shared" si="3"/>
        <v>7.2885385385385387E-2</v>
      </c>
      <c r="N30" s="9">
        <f t="shared" si="4"/>
        <v>-6.3869742229704915E-2</v>
      </c>
      <c r="O30" s="9">
        <f t="shared" si="5"/>
        <v>4.0720961281708948E-2</v>
      </c>
      <c r="P30" s="9">
        <f t="shared" si="6"/>
        <v>-2.5749618248404511E-2</v>
      </c>
      <c r="Q30" s="6">
        <f t="shared" si="7"/>
        <v>-453.25125000000116</v>
      </c>
    </row>
    <row r="31" spans="1:17" x14ac:dyDescent="0.35">
      <c r="A31" s="4" t="s">
        <v>74</v>
      </c>
      <c r="B31" s="4">
        <v>19820</v>
      </c>
      <c r="C31" s="4" t="s">
        <v>75</v>
      </c>
      <c r="D31" s="4" t="str">
        <f>VLOOKUP(C31,[1]geocode!A:B,2,FALSE)</f>
        <v>Midwest</v>
      </c>
      <c r="E31" s="14">
        <v>22990.864229999999</v>
      </c>
      <c r="F31" s="14">
        <v>19101.4293</v>
      </c>
      <c r="G31" s="14">
        <v>20414.434000000001</v>
      </c>
      <c r="H31" s="14">
        <v>16813</v>
      </c>
      <c r="I31" s="14">
        <v>20708</v>
      </c>
      <c r="J31" s="9">
        <f t="shared" si="0"/>
        <v>-0.16917306331289658</v>
      </c>
      <c r="K31" s="9">
        <f t="shared" si="1"/>
        <v>6.8738557695261132E-2</v>
      </c>
      <c r="L31" s="9">
        <f t="shared" si="2"/>
        <v>-0.17641605934310992</v>
      </c>
      <c r="M31" s="9">
        <f t="shared" si="3"/>
        <v>0.23166597275917444</v>
      </c>
      <c r="N31" s="9">
        <f t="shared" si="4"/>
        <v>-0.11206321799065307</v>
      </c>
      <c r="O31" s="9">
        <f t="shared" si="5"/>
        <v>1.4380315418002717E-2</v>
      </c>
      <c r="P31" s="9">
        <f t="shared" si="6"/>
        <v>-9.929440699411235E-2</v>
      </c>
      <c r="Q31" s="6">
        <f t="shared" si="7"/>
        <v>-2282.8642299999992</v>
      </c>
    </row>
    <row r="32" spans="1:17" x14ac:dyDescent="0.35">
      <c r="A32" s="4" t="s">
        <v>76</v>
      </c>
      <c r="B32" s="4">
        <v>20500</v>
      </c>
      <c r="C32" s="4" t="s">
        <v>77</v>
      </c>
      <c r="D32" s="4" t="str">
        <f>VLOOKUP(C32,[1]geocode!A:B,2,FALSE)</f>
        <v>South</v>
      </c>
      <c r="E32" s="14">
        <v>8161.460873</v>
      </c>
      <c r="F32" s="14">
        <v>8647.4686029999993</v>
      </c>
      <c r="G32" s="14">
        <v>10281.453</v>
      </c>
      <c r="H32" s="14">
        <v>9332</v>
      </c>
      <c r="I32" s="14">
        <v>10430</v>
      </c>
      <c r="J32" s="9">
        <f t="shared" si="0"/>
        <v>5.954910984231087E-2</v>
      </c>
      <c r="K32" s="9">
        <f t="shared" si="1"/>
        <v>0.18895522747930354</v>
      </c>
      <c r="L32" s="9">
        <f t="shared" si="2"/>
        <v>-9.2346188812028759E-2</v>
      </c>
      <c r="M32" s="9">
        <f t="shared" si="3"/>
        <v>0.11765966566652379</v>
      </c>
      <c r="N32" s="9">
        <f t="shared" si="4"/>
        <v>0.25975645291805832</v>
      </c>
      <c r="O32" s="9">
        <f t="shared" si="5"/>
        <v>1.4448055153294042E-2</v>
      </c>
      <c r="P32" s="9">
        <f t="shared" si="6"/>
        <v>0.27795748362953648</v>
      </c>
      <c r="Q32" s="6">
        <f t="shared" si="7"/>
        <v>2268.539127</v>
      </c>
    </row>
    <row r="33" spans="1:17" x14ac:dyDescent="0.35">
      <c r="A33" s="4" t="s">
        <v>78</v>
      </c>
      <c r="B33" s="4">
        <v>21340</v>
      </c>
      <c r="C33" s="4" t="s">
        <v>79</v>
      </c>
      <c r="D33" s="4" t="str">
        <f>VLOOKUP(C33,[1]geocode!A:B,2,FALSE)</f>
        <v>South</v>
      </c>
      <c r="E33" s="14">
        <v>22272.905330000001</v>
      </c>
      <c r="F33" s="14">
        <v>23290.63694</v>
      </c>
      <c r="G33" s="14">
        <v>20290</v>
      </c>
      <c r="H33" s="14">
        <v>16515</v>
      </c>
      <c r="I33" s="14">
        <v>15286</v>
      </c>
      <c r="J33" s="9">
        <f t="shared" si="0"/>
        <v>4.5693706991570049E-2</v>
      </c>
      <c r="K33" s="9">
        <f t="shared" si="1"/>
        <v>-0.12883447317177579</v>
      </c>
      <c r="L33" s="9">
        <f t="shared" si="2"/>
        <v>-0.18605224248398225</v>
      </c>
      <c r="M33" s="9">
        <f t="shared" si="3"/>
        <v>-7.4417196488041168E-2</v>
      </c>
      <c r="N33" s="9">
        <f t="shared" si="4"/>
        <v>-8.9027690847730157E-2</v>
      </c>
      <c r="O33" s="9">
        <f t="shared" si="5"/>
        <v>-0.24662395268605225</v>
      </c>
      <c r="P33" s="9">
        <f t="shared" si="6"/>
        <v>-0.31369528251840334</v>
      </c>
      <c r="Q33" s="6">
        <f t="shared" si="7"/>
        <v>-6986.9053300000014</v>
      </c>
    </row>
    <row r="34" spans="1:17" x14ac:dyDescent="0.35">
      <c r="A34" s="4" t="s">
        <v>80</v>
      </c>
      <c r="B34" s="4">
        <v>23420</v>
      </c>
      <c r="C34" s="4" t="s">
        <v>81</v>
      </c>
      <c r="D34" s="4" t="str">
        <f>VLOOKUP(C34,[1]geocode!A:B,2,FALSE)</f>
        <v>West</v>
      </c>
      <c r="E34" s="14">
        <v>7125.1782290000001</v>
      </c>
      <c r="F34" s="14">
        <v>10184.37702</v>
      </c>
      <c r="G34" s="14">
        <v>9524</v>
      </c>
      <c r="H34" s="14">
        <v>9021</v>
      </c>
      <c r="I34" s="14">
        <v>8581</v>
      </c>
      <c r="J34" s="9">
        <f t="shared" ref="J34:J65" si="8">(F34-E34)/E34</f>
        <v>0.42935049379520579</v>
      </c>
      <c r="K34" s="9">
        <f t="shared" ref="K34:K65" si="9">(G34-F34)/F34</f>
        <v>-6.4842161548335914E-2</v>
      </c>
      <c r="L34" s="9">
        <f t="shared" ref="L34:L65" si="10">(H34-G34)/G34</f>
        <v>-5.2813943721125578E-2</v>
      </c>
      <c r="M34" s="9">
        <f t="shared" ref="M34:M65" si="11">(I34-H34)/H34</f>
        <v>-4.8775080368030153E-2</v>
      </c>
      <c r="N34" s="9">
        <f t="shared" ref="N34:N65" si="12">(G34-E34)/E34</f>
        <v>0.33666831816734333</v>
      </c>
      <c r="O34" s="9">
        <f t="shared" ref="O34:O65" si="13">(I34-G34)/G34</f>
        <v>-9.9013019739605204E-2</v>
      </c>
      <c r="P34" s="9">
        <f t="shared" ref="P34:P65" si="14">(I34-E34)/E34</f>
        <v>0.20432075159533528</v>
      </c>
      <c r="Q34" s="6">
        <f t="shared" ref="Q34:Q65" si="15">I34-E34</f>
        <v>1455.8217709999999</v>
      </c>
    </row>
    <row r="35" spans="1:17" x14ac:dyDescent="0.35">
      <c r="A35" s="4" t="s">
        <v>82</v>
      </c>
      <c r="B35" s="4">
        <v>24340</v>
      </c>
      <c r="C35" s="4" t="s">
        <v>83</v>
      </c>
      <c r="D35" s="4" t="str">
        <f>VLOOKUP(C35,[1]geocode!A:B,2,FALSE)</f>
        <v>Midwest</v>
      </c>
      <c r="E35" s="14">
        <v>9826.1728490000005</v>
      </c>
      <c r="F35" s="14">
        <v>10035.66828</v>
      </c>
      <c r="G35" s="14">
        <v>10430</v>
      </c>
      <c r="H35" s="14">
        <v>10130</v>
      </c>
      <c r="I35" s="14">
        <v>10648</v>
      </c>
      <c r="J35" s="9">
        <f t="shared" si="8"/>
        <v>2.1320145108308319E-2</v>
      </c>
      <c r="K35" s="9">
        <f t="shared" si="9"/>
        <v>3.9293020554083131E-2</v>
      </c>
      <c r="L35" s="9">
        <f t="shared" si="10"/>
        <v>-2.8763183125599234E-2</v>
      </c>
      <c r="M35" s="9">
        <f t="shared" si="11"/>
        <v>5.1135241855873641E-2</v>
      </c>
      <c r="N35" s="9">
        <f t="shared" si="12"/>
        <v>6.1450898562348248E-2</v>
      </c>
      <c r="O35" s="9">
        <f t="shared" si="13"/>
        <v>2.0901246404602111E-2</v>
      </c>
      <c r="P35" s="9">
        <f t="shared" si="14"/>
        <v>8.3636545339586199E-2</v>
      </c>
      <c r="Q35" s="6">
        <f t="shared" si="15"/>
        <v>821.8271509999995</v>
      </c>
    </row>
    <row r="36" spans="1:17" x14ac:dyDescent="0.35">
      <c r="A36" s="4" t="s">
        <v>84</v>
      </c>
      <c r="B36" s="4">
        <v>24660</v>
      </c>
      <c r="C36" s="4" t="s">
        <v>85</v>
      </c>
      <c r="D36" s="4" t="str">
        <f>VLOOKUP(C36,[1]geocode!A:B,2,FALSE)</f>
        <v>South</v>
      </c>
      <c r="E36" s="14">
        <v>29951.740839999999</v>
      </c>
      <c r="F36" s="14">
        <v>27090.289489999999</v>
      </c>
      <c r="G36" s="14">
        <v>26540.368999999999</v>
      </c>
      <c r="H36" s="14">
        <v>27029</v>
      </c>
      <c r="I36" s="14">
        <v>30339</v>
      </c>
      <c r="J36" s="9">
        <f t="shared" si="8"/>
        <v>-9.5535393594838522E-2</v>
      </c>
      <c r="K36" s="9">
        <f t="shared" si="9"/>
        <v>-2.0299542764317668E-2</v>
      </c>
      <c r="L36" s="9">
        <f t="shared" si="10"/>
        <v>1.8410859321511364E-2</v>
      </c>
      <c r="M36" s="9">
        <f t="shared" si="11"/>
        <v>0.12246106034259499</v>
      </c>
      <c r="N36" s="9">
        <f t="shared" si="12"/>
        <v>-0.11389561155137184</v>
      </c>
      <c r="O36" s="9">
        <f t="shared" si="13"/>
        <v>0.14312653301843697</v>
      </c>
      <c r="P36" s="9">
        <f t="shared" si="14"/>
        <v>1.2929437459702641E-2</v>
      </c>
      <c r="Q36" s="6">
        <f t="shared" si="15"/>
        <v>387.25916000000143</v>
      </c>
    </row>
    <row r="37" spans="1:17" x14ac:dyDescent="0.35">
      <c r="A37" s="4" t="s">
        <v>86</v>
      </c>
      <c r="B37" s="4">
        <v>24860</v>
      </c>
      <c r="C37" s="4" t="s">
        <v>87</v>
      </c>
      <c r="D37" s="4" t="str">
        <f>VLOOKUP(C37,[1]geocode!A:B,2,FALSE)</f>
        <v>South</v>
      </c>
      <c r="E37" s="14">
        <v>7924.0378190000001</v>
      </c>
      <c r="F37" s="14">
        <v>7215.6654589999998</v>
      </c>
      <c r="G37" s="14">
        <v>6049.9750000000004</v>
      </c>
      <c r="H37" s="14">
        <v>6152</v>
      </c>
      <c r="I37" s="14">
        <v>7062</v>
      </c>
      <c r="J37" s="9">
        <f t="shared" si="8"/>
        <v>-8.9395378490179353E-2</v>
      </c>
      <c r="K37" s="9">
        <f t="shared" si="9"/>
        <v>-0.16154995899180025</v>
      </c>
      <c r="L37" s="9">
        <f t="shared" si="10"/>
        <v>1.6863706048372038E-2</v>
      </c>
      <c r="M37" s="9">
        <f t="shared" si="11"/>
        <v>0.14791937581274384</v>
      </c>
      <c r="N37" s="9">
        <f t="shared" si="12"/>
        <v>-0.23650351775283465</v>
      </c>
      <c r="O37" s="9">
        <f t="shared" si="13"/>
        <v>0.16727755073368064</v>
      </c>
      <c r="P37" s="9">
        <f t="shared" si="14"/>
        <v>-0.10878769620874776</v>
      </c>
      <c r="Q37" s="6">
        <f t="shared" si="15"/>
        <v>-862.03781900000013</v>
      </c>
    </row>
    <row r="38" spans="1:17" x14ac:dyDescent="0.35">
      <c r="A38" s="4" t="s">
        <v>88</v>
      </c>
      <c r="B38" s="4">
        <v>25420</v>
      </c>
      <c r="C38" s="4" t="s">
        <v>89</v>
      </c>
      <c r="D38" s="4" t="str">
        <f>VLOOKUP(C38,[1]geocode!A:B,2,FALSE)</f>
        <v>Northeast</v>
      </c>
      <c r="E38" s="14">
        <v>2558.783484</v>
      </c>
      <c r="F38" s="14">
        <v>2606.6561550000001</v>
      </c>
      <c r="G38" s="14">
        <v>2974.4780000000001</v>
      </c>
      <c r="H38" s="14">
        <v>3292</v>
      </c>
      <c r="I38" s="14">
        <v>3220</v>
      </c>
      <c r="J38" s="9">
        <f t="shared" si="8"/>
        <v>1.8709152727984422E-2</v>
      </c>
      <c r="K38" s="9">
        <f t="shared" si="9"/>
        <v>0.14110869371645218</v>
      </c>
      <c r="L38" s="9">
        <f t="shared" si="10"/>
        <v>0.10674881441382317</v>
      </c>
      <c r="M38" s="9">
        <f t="shared" si="11"/>
        <v>-2.187120291616039E-2</v>
      </c>
      <c r="N38" s="9">
        <f t="shared" si="12"/>
        <v>0.16245787054642408</v>
      </c>
      <c r="O38" s="9">
        <f t="shared" si="13"/>
        <v>8.2542886516558514E-2</v>
      </c>
      <c r="P38" s="9">
        <f t="shared" si="14"/>
        <v>0.25841049863521781</v>
      </c>
      <c r="Q38" s="6">
        <f t="shared" si="15"/>
        <v>661.21651599999996</v>
      </c>
    </row>
    <row r="39" spans="1:17" x14ac:dyDescent="0.35">
      <c r="A39" s="4" t="s">
        <v>90</v>
      </c>
      <c r="B39" s="4">
        <v>25540</v>
      </c>
      <c r="C39" s="4" t="s">
        <v>91</v>
      </c>
      <c r="D39" s="4" t="str">
        <f>VLOOKUP(C39,[1]geocode!A:B,2,FALSE)</f>
        <v>Northeast</v>
      </c>
      <c r="E39" s="14">
        <v>10337.211359999999</v>
      </c>
      <c r="F39" s="14">
        <v>10275.01118</v>
      </c>
      <c r="G39" s="14">
        <v>7615</v>
      </c>
      <c r="H39" s="14">
        <v>8327</v>
      </c>
      <c r="I39" s="14">
        <v>8510</v>
      </c>
      <c r="J39" s="9">
        <f t="shared" si="8"/>
        <v>-6.0171140778531801E-3</v>
      </c>
      <c r="K39" s="9">
        <f t="shared" si="9"/>
        <v>-0.25888158498334596</v>
      </c>
      <c r="L39" s="9">
        <f t="shared" si="10"/>
        <v>9.3499671700590939E-2</v>
      </c>
      <c r="M39" s="9">
        <f t="shared" si="11"/>
        <v>2.1976702293743246E-2</v>
      </c>
      <c r="N39" s="9">
        <f t="shared" si="12"/>
        <v>-0.2633409790316989</v>
      </c>
      <c r="O39" s="9">
        <f t="shared" si="13"/>
        <v>0.1175311884438608</v>
      </c>
      <c r="P39" s="9">
        <f t="shared" si="14"/>
        <v>-0.17676056881940347</v>
      </c>
      <c r="Q39" s="6">
        <f t="shared" si="15"/>
        <v>-1827.2113599999993</v>
      </c>
    </row>
    <row r="40" spans="1:17" x14ac:dyDescent="0.35">
      <c r="A40" s="4" t="s">
        <v>92</v>
      </c>
      <c r="B40" s="4">
        <v>26420</v>
      </c>
      <c r="C40" s="4" t="s">
        <v>93</v>
      </c>
      <c r="D40" s="4" t="str">
        <f>VLOOKUP(C40,[1]geocode!A:B,2,FALSE)</f>
        <v>South</v>
      </c>
      <c r="E40" s="14">
        <v>34550.997049999998</v>
      </c>
      <c r="F40" s="14">
        <v>26613.71012</v>
      </c>
      <c r="G40" s="14">
        <v>32476.947</v>
      </c>
      <c r="H40" s="14">
        <v>40717</v>
      </c>
      <c r="I40" s="14">
        <v>39241</v>
      </c>
      <c r="J40" s="9">
        <f t="shared" si="8"/>
        <v>-0.22972671146113854</v>
      </c>
      <c r="K40" s="9">
        <f t="shared" si="9"/>
        <v>0.22030888792141096</v>
      </c>
      <c r="L40" s="9">
        <f t="shared" si="10"/>
        <v>0.25372006180260726</v>
      </c>
      <c r="M40" s="9">
        <f t="shared" si="11"/>
        <v>-3.6250214897954172E-2</v>
      </c>
      <c r="N40" s="9">
        <f t="shared" si="12"/>
        <v>-6.0028659867573872E-2</v>
      </c>
      <c r="O40" s="9">
        <f t="shared" si="13"/>
        <v>0.20827244014038634</v>
      </c>
      <c r="P40" s="9">
        <f t="shared" si="14"/>
        <v>0.13574146480383559</v>
      </c>
      <c r="Q40" s="6">
        <f t="shared" si="15"/>
        <v>4690.0029500000019</v>
      </c>
    </row>
    <row r="41" spans="1:17" x14ac:dyDescent="0.35">
      <c r="A41" s="4" t="s">
        <v>94</v>
      </c>
      <c r="B41" s="4">
        <v>26900</v>
      </c>
      <c r="C41" s="4" t="s">
        <v>95</v>
      </c>
      <c r="D41" s="4" t="str">
        <f>VLOOKUP(C41,[1]geocode!A:B,2,FALSE)</f>
        <v>Midwest</v>
      </c>
      <c r="E41" s="14">
        <v>41986.573259999997</v>
      </c>
      <c r="F41" s="14">
        <v>36520.22307</v>
      </c>
      <c r="G41" s="14">
        <v>37573</v>
      </c>
      <c r="H41" s="14">
        <v>34261</v>
      </c>
      <c r="I41" s="14">
        <v>38778</v>
      </c>
      <c r="J41" s="9">
        <f t="shared" si="8"/>
        <v>-0.13019281559725929</v>
      </c>
      <c r="K41" s="9">
        <f t="shared" si="9"/>
        <v>2.8827231640455586E-2</v>
      </c>
      <c r="L41" s="9">
        <f t="shared" si="10"/>
        <v>-8.814840443935805E-2</v>
      </c>
      <c r="M41" s="9">
        <f t="shared" si="11"/>
        <v>0.13184086862613467</v>
      </c>
      <c r="N41" s="9">
        <f t="shared" si="12"/>
        <v>-0.10511868240994901</v>
      </c>
      <c r="O41" s="9">
        <f t="shared" si="13"/>
        <v>3.2070901977483829E-2</v>
      </c>
      <c r="P41" s="9">
        <f t="shared" si="14"/>
        <v>-7.6419031392036915E-2</v>
      </c>
      <c r="Q41" s="6">
        <f t="shared" si="15"/>
        <v>-3208.5732599999974</v>
      </c>
    </row>
    <row r="42" spans="1:17" x14ac:dyDescent="0.35">
      <c r="A42" s="4" t="s">
        <v>96</v>
      </c>
      <c r="B42" s="4">
        <v>27140</v>
      </c>
      <c r="C42" s="4" t="s">
        <v>97</v>
      </c>
      <c r="D42" s="4" t="str">
        <f>VLOOKUP(C42,[1]geocode!A:B,2,FALSE)</f>
        <v>South</v>
      </c>
      <c r="E42" s="14">
        <v>12944.85003</v>
      </c>
      <c r="F42" s="14">
        <v>9998.9495169999991</v>
      </c>
      <c r="G42" s="14">
        <v>8696</v>
      </c>
      <c r="H42" s="14">
        <v>6535</v>
      </c>
      <c r="I42" s="14">
        <v>6102</v>
      </c>
      <c r="J42" s="9">
        <f t="shared" si="8"/>
        <v>-0.22757316663945937</v>
      </c>
      <c r="K42" s="9">
        <f t="shared" si="9"/>
        <v>-0.13030864040114937</v>
      </c>
      <c r="L42" s="9">
        <f t="shared" si="10"/>
        <v>-0.24850505979760809</v>
      </c>
      <c r="M42" s="9">
        <f t="shared" si="11"/>
        <v>-6.6258607498087221E-2</v>
      </c>
      <c r="N42" s="9">
        <f t="shared" si="12"/>
        <v>-0.3282270571040366</v>
      </c>
      <c r="O42" s="9">
        <f t="shared" si="13"/>
        <v>-0.29829806807727693</v>
      </c>
      <c r="P42" s="9">
        <f t="shared" si="14"/>
        <v>-0.52861562815648933</v>
      </c>
      <c r="Q42" s="6">
        <f t="shared" si="15"/>
        <v>-6842.8500299999996</v>
      </c>
    </row>
    <row r="43" spans="1:17" x14ac:dyDescent="0.35">
      <c r="A43" s="4" t="s">
        <v>98</v>
      </c>
      <c r="B43" s="4">
        <v>27260</v>
      </c>
      <c r="C43" s="4" t="s">
        <v>99</v>
      </c>
      <c r="D43" s="4" t="str">
        <f>VLOOKUP(C43,[1]geocode!A:B,2,FALSE)</f>
        <v>South</v>
      </c>
      <c r="E43" s="14">
        <v>9940.4253800000006</v>
      </c>
      <c r="F43" s="14">
        <v>8004.8801679999997</v>
      </c>
      <c r="G43" s="14">
        <v>7417.8486370000001</v>
      </c>
      <c r="H43" s="14">
        <v>10979</v>
      </c>
      <c r="I43" s="14">
        <v>8970</v>
      </c>
      <c r="J43" s="9">
        <f t="shared" si="8"/>
        <v>-0.19471452558703287</v>
      </c>
      <c r="K43" s="9">
        <f t="shared" si="9"/>
        <v>-7.333420596934033E-2</v>
      </c>
      <c r="L43" s="9">
        <f t="shared" si="10"/>
        <v>0.48007873135036577</v>
      </c>
      <c r="M43" s="9">
        <f t="shared" si="11"/>
        <v>-0.18298569997267511</v>
      </c>
      <c r="N43" s="9">
        <f t="shared" si="12"/>
        <v>-0.25376949643175134</v>
      </c>
      <c r="O43" s="9">
        <f t="shared" si="13"/>
        <v>0.20924548867955015</v>
      </c>
      <c r="P43" s="9">
        <f t="shared" si="14"/>
        <v>-9.7624130045026361E-2</v>
      </c>
      <c r="Q43" s="6">
        <f t="shared" si="15"/>
        <v>-970.42538000000059</v>
      </c>
    </row>
    <row r="44" spans="1:17" x14ac:dyDescent="0.35">
      <c r="A44" s="4" t="s">
        <v>100</v>
      </c>
      <c r="B44" s="4">
        <v>28140</v>
      </c>
      <c r="C44" s="4" t="s">
        <v>101</v>
      </c>
      <c r="D44" s="4" t="str">
        <f>VLOOKUP(C44,[1]geocode!A:B,2,FALSE)</f>
        <v>Midwest</v>
      </c>
      <c r="E44" s="14">
        <v>5156.5390610000004</v>
      </c>
      <c r="F44" s="14">
        <v>4187.1568280000001</v>
      </c>
      <c r="G44" s="14">
        <v>4909</v>
      </c>
      <c r="H44" s="14">
        <v>7005</v>
      </c>
      <c r="I44" s="14">
        <v>9179</v>
      </c>
      <c r="J44" s="9">
        <f t="shared" si="8"/>
        <v>-0.18799086393655851</v>
      </c>
      <c r="K44" s="9">
        <f t="shared" si="9"/>
        <v>0.17239458698392937</v>
      </c>
      <c r="L44" s="9">
        <f t="shared" si="10"/>
        <v>0.42697086983092281</v>
      </c>
      <c r="M44" s="9">
        <f t="shared" si="11"/>
        <v>0.31034975017844396</v>
      </c>
      <c r="N44" s="9">
        <f t="shared" si="12"/>
        <v>-4.8004884297724197E-2</v>
      </c>
      <c r="O44" s="9">
        <f t="shared" si="13"/>
        <v>0.86983092279486662</v>
      </c>
      <c r="P44" s="9">
        <f t="shared" si="14"/>
        <v>0.78006990568979218</v>
      </c>
      <c r="Q44" s="6">
        <f t="shared" si="15"/>
        <v>4022.4609389999996</v>
      </c>
    </row>
    <row r="45" spans="1:17" x14ac:dyDescent="0.35">
      <c r="A45" s="4" t="s">
        <v>102</v>
      </c>
      <c r="B45" s="4">
        <v>28940</v>
      </c>
      <c r="C45" s="4" t="s">
        <v>103</v>
      </c>
      <c r="D45" s="4" t="str">
        <f>VLOOKUP(C45,[1]geocode!A:B,2,FALSE)</f>
        <v>South</v>
      </c>
      <c r="E45" s="14">
        <v>30691.998930000002</v>
      </c>
      <c r="F45" s="14">
        <v>27221.874670000001</v>
      </c>
      <c r="G45" s="14">
        <v>26473</v>
      </c>
      <c r="H45" s="14">
        <v>27557</v>
      </c>
      <c r="I45" s="14">
        <v>30922</v>
      </c>
      <c r="J45" s="9">
        <f t="shared" si="8"/>
        <v>-0.11306283008527396</v>
      </c>
      <c r="K45" s="9">
        <f t="shared" si="9"/>
        <v>-2.7510032981868882E-2</v>
      </c>
      <c r="L45" s="9">
        <f t="shared" si="10"/>
        <v>4.0947380349790355E-2</v>
      </c>
      <c r="M45" s="9">
        <f t="shared" si="11"/>
        <v>0.12211053452843197</v>
      </c>
      <c r="N45" s="9">
        <f t="shared" si="12"/>
        <v>-0.13746250088247353</v>
      </c>
      <c r="O45" s="9">
        <f t="shared" si="13"/>
        <v>0.16805802138027423</v>
      </c>
      <c r="P45" s="9">
        <f t="shared" si="14"/>
        <v>7.4938445855080192E-3</v>
      </c>
      <c r="Q45" s="6">
        <f t="shared" si="15"/>
        <v>230.00106999999844</v>
      </c>
    </row>
    <row r="46" spans="1:17" x14ac:dyDescent="0.35">
      <c r="A46" s="4" t="s">
        <v>104</v>
      </c>
      <c r="B46" s="4">
        <v>29460</v>
      </c>
      <c r="C46" s="4" t="s">
        <v>105</v>
      </c>
      <c r="D46" s="4" t="str">
        <f>VLOOKUP(C46,[1]geocode!A:B,2,FALSE)</f>
        <v>South</v>
      </c>
      <c r="E46" s="14">
        <v>14422.999980000001</v>
      </c>
      <c r="F46" s="14">
        <v>14117.999980000001</v>
      </c>
      <c r="G46" s="14">
        <v>13440</v>
      </c>
      <c r="H46" s="14">
        <v>12543</v>
      </c>
      <c r="I46" s="14">
        <v>13014</v>
      </c>
      <c r="J46" s="9">
        <f t="shared" si="8"/>
        <v>-2.1146779478814087E-2</v>
      </c>
      <c r="K46" s="9">
        <f t="shared" si="9"/>
        <v>-4.802379805641567E-2</v>
      </c>
      <c r="L46" s="9">
        <f t="shared" si="10"/>
        <v>-6.6741071428571427E-2</v>
      </c>
      <c r="M46" s="9">
        <f t="shared" si="11"/>
        <v>3.7550825161444631E-2</v>
      </c>
      <c r="N46" s="9">
        <f t="shared" si="12"/>
        <v>-6.815502886799564E-2</v>
      </c>
      <c r="O46" s="9">
        <f t="shared" si="13"/>
        <v>-3.169642857142857E-2</v>
      </c>
      <c r="P46" s="9">
        <f t="shared" si="14"/>
        <v>-9.7691186435126129E-2</v>
      </c>
      <c r="Q46" s="6">
        <f t="shared" si="15"/>
        <v>-1408.9999800000005</v>
      </c>
    </row>
    <row r="47" spans="1:17" x14ac:dyDescent="0.35">
      <c r="A47" s="4" t="s">
        <v>106</v>
      </c>
      <c r="B47" s="4">
        <v>29820</v>
      </c>
      <c r="C47" s="4" t="s">
        <v>107</v>
      </c>
      <c r="D47" s="4" t="str">
        <f>VLOOKUP(C47,[1]geocode!A:B,2,FALSE)</f>
        <v>West</v>
      </c>
      <c r="E47" s="14">
        <v>18250.000090000001</v>
      </c>
      <c r="F47" s="14">
        <v>20847.325420000001</v>
      </c>
      <c r="G47" s="14">
        <v>24151</v>
      </c>
      <c r="H47" s="14">
        <v>23397</v>
      </c>
      <c r="I47" s="14">
        <v>19914</v>
      </c>
      <c r="J47" s="9">
        <f t="shared" si="8"/>
        <v>0.14231919546253544</v>
      </c>
      <c r="K47" s="9">
        <f t="shared" si="9"/>
        <v>0.15846994822801586</v>
      </c>
      <c r="L47" s="9">
        <f t="shared" si="10"/>
        <v>-3.1220239327564077E-2</v>
      </c>
      <c r="M47" s="9">
        <f t="shared" si="11"/>
        <v>-0.14886523913322222</v>
      </c>
      <c r="N47" s="9">
        <f t="shared" si="12"/>
        <v>0.32334245922735216</v>
      </c>
      <c r="O47" s="9">
        <f t="shared" si="13"/>
        <v>-0.17543787006749204</v>
      </c>
      <c r="P47" s="9">
        <f t="shared" si="14"/>
        <v>9.1178076810628575E-2</v>
      </c>
      <c r="Q47" s="6">
        <f t="shared" si="15"/>
        <v>1663.9999099999986</v>
      </c>
    </row>
    <row r="48" spans="1:17" x14ac:dyDescent="0.35">
      <c r="A48" s="4" t="s">
        <v>108</v>
      </c>
      <c r="B48" s="4">
        <v>30780</v>
      </c>
      <c r="C48" s="4" t="s">
        <v>109</v>
      </c>
      <c r="D48" s="4" t="str">
        <f>VLOOKUP(C48,[1]geocode!A:B,2,FALSE)</f>
        <v>South</v>
      </c>
      <c r="E48" s="14">
        <v>22479.931260000001</v>
      </c>
      <c r="F48" s="14">
        <v>16600.957269999999</v>
      </c>
      <c r="G48" s="14">
        <v>12917.96911</v>
      </c>
      <c r="H48" s="14">
        <v>11093</v>
      </c>
      <c r="I48" s="14">
        <v>10286</v>
      </c>
      <c r="J48" s="9">
        <f t="shared" si="8"/>
        <v>-0.2615209949712276</v>
      </c>
      <c r="K48" s="9">
        <f t="shared" si="9"/>
        <v>-0.22185396300342378</v>
      </c>
      <c r="L48" s="9">
        <f t="shared" si="10"/>
        <v>-0.14127368586036199</v>
      </c>
      <c r="M48" s="9">
        <f t="shared" si="11"/>
        <v>-7.2748580185702696E-2</v>
      </c>
      <c r="N48" s="9">
        <f t="shared" si="12"/>
        <v>-0.42535548883168606</v>
      </c>
      <c r="O48" s="9">
        <f t="shared" si="13"/>
        <v>-0.20374480598212238</v>
      </c>
      <c r="P48" s="9">
        <f t="shared" si="14"/>
        <v>-0.54243632326836577</v>
      </c>
      <c r="Q48" s="6">
        <f t="shared" si="15"/>
        <v>-12193.931260000001</v>
      </c>
    </row>
    <row r="49" spans="1:17" x14ac:dyDescent="0.35">
      <c r="A49" s="4" t="s">
        <v>110</v>
      </c>
      <c r="B49" s="4">
        <v>31080</v>
      </c>
      <c r="C49" s="4" t="s">
        <v>111</v>
      </c>
      <c r="D49" s="4" t="str">
        <f>VLOOKUP(C49,[1]geocode!A:B,2,FALSE)</f>
        <v>West</v>
      </c>
      <c r="E49" s="14">
        <v>57674.387909999998</v>
      </c>
      <c r="F49" s="14">
        <v>54679.881229999999</v>
      </c>
      <c r="G49" s="14">
        <v>55509.500169999999</v>
      </c>
      <c r="H49" s="14">
        <v>71698</v>
      </c>
      <c r="I49" s="14">
        <v>80890</v>
      </c>
      <c r="J49" s="9">
        <f t="shared" si="8"/>
        <v>-5.192090958421406E-2</v>
      </c>
      <c r="K49" s="9">
        <f t="shared" si="9"/>
        <v>1.5172288624958308E-2</v>
      </c>
      <c r="L49" s="9">
        <f t="shared" si="10"/>
        <v>0.29163476126468607</v>
      </c>
      <c r="M49" s="9">
        <f t="shared" si="11"/>
        <v>0.12820441295433624</v>
      </c>
      <c r="N49" s="9">
        <f t="shared" si="12"/>
        <v>-3.7536379985137813E-2</v>
      </c>
      <c r="O49" s="9">
        <f t="shared" si="13"/>
        <v>0.4572280375840394</v>
      </c>
      <c r="P49" s="9">
        <f t="shared" si="14"/>
        <v>0.40252897224028822</v>
      </c>
      <c r="Q49" s="6">
        <f t="shared" si="15"/>
        <v>23215.612090000002</v>
      </c>
    </row>
    <row r="50" spans="1:17" x14ac:dyDescent="0.35">
      <c r="A50" s="4" t="s">
        <v>112</v>
      </c>
      <c r="B50" s="4">
        <v>31140</v>
      </c>
      <c r="C50" s="4" t="s">
        <v>113</v>
      </c>
      <c r="D50" s="4" t="str">
        <f>VLOOKUP(C50,[1]geocode!A:B,2,FALSE)</f>
        <v>South</v>
      </c>
      <c r="E50" s="14">
        <v>30798.943899999998</v>
      </c>
      <c r="F50" s="14">
        <v>26553.44688</v>
      </c>
      <c r="G50" s="14">
        <v>25628.687910000001</v>
      </c>
      <c r="H50" s="14">
        <v>25960</v>
      </c>
      <c r="I50" s="14">
        <v>24477</v>
      </c>
      <c r="J50" s="9">
        <f t="shared" si="8"/>
        <v>-0.13784553891797566</v>
      </c>
      <c r="K50" s="9">
        <f t="shared" si="9"/>
        <v>-3.482632496561211E-2</v>
      </c>
      <c r="L50" s="9">
        <f t="shared" si="10"/>
        <v>1.2927391802634013E-2</v>
      </c>
      <c r="M50" s="9">
        <f t="shared" si="11"/>
        <v>-5.712634822804314E-2</v>
      </c>
      <c r="N50" s="9">
        <f t="shared" si="12"/>
        <v>-0.16787121035017041</v>
      </c>
      <c r="O50" s="9">
        <f t="shared" si="13"/>
        <v>-4.4937451111206748E-2</v>
      </c>
      <c r="P50" s="9">
        <f t="shared" si="14"/>
        <v>-0.20526495715328727</v>
      </c>
      <c r="Q50" s="6">
        <f t="shared" si="15"/>
        <v>-6321.9438999999984</v>
      </c>
    </row>
    <row r="51" spans="1:17" x14ac:dyDescent="0.35">
      <c r="A51" s="4" t="s">
        <v>114</v>
      </c>
      <c r="B51" s="4">
        <v>31540</v>
      </c>
      <c r="C51" s="4" t="s">
        <v>115</v>
      </c>
      <c r="D51" s="4" t="str">
        <f>VLOOKUP(C51,[1]geocode!A:B,2,FALSE)</f>
        <v>Midwest</v>
      </c>
      <c r="E51" s="14">
        <v>29631.999530000001</v>
      </c>
      <c r="F51" s="14">
        <v>33409.394970000001</v>
      </c>
      <c r="G51" s="14">
        <v>35071</v>
      </c>
      <c r="H51" s="14">
        <v>37287</v>
      </c>
      <c r="I51" s="14">
        <v>44510</v>
      </c>
      <c r="J51" s="9">
        <f t="shared" si="8"/>
        <v>0.12747689997010472</v>
      </c>
      <c r="K51" s="9">
        <f t="shared" si="9"/>
        <v>4.9734663901936524E-2</v>
      </c>
      <c r="L51" s="9">
        <f t="shared" si="10"/>
        <v>6.3186108180548026E-2</v>
      </c>
      <c r="M51" s="9">
        <f t="shared" si="11"/>
        <v>0.1937136267331778</v>
      </c>
      <c r="N51" s="9">
        <f t="shared" si="12"/>
        <v>0.18355158464731519</v>
      </c>
      <c r="O51" s="9">
        <f t="shared" si="13"/>
        <v>0.26913974508853467</v>
      </c>
      <c r="P51" s="9">
        <f t="shared" si="14"/>
        <v>0.50209235643842487</v>
      </c>
      <c r="Q51" s="6">
        <f t="shared" si="15"/>
        <v>14878.000469999999</v>
      </c>
    </row>
    <row r="52" spans="1:17" x14ac:dyDescent="0.35">
      <c r="A52" s="4" t="s">
        <v>116</v>
      </c>
      <c r="B52" s="4">
        <v>32580</v>
      </c>
      <c r="C52" s="4" t="s">
        <v>117</v>
      </c>
      <c r="D52" s="4" t="str">
        <f>VLOOKUP(C52,[1]geocode!A:B,2,FALSE)</f>
        <v>South</v>
      </c>
      <c r="E52" s="14">
        <v>23336.542280000001</v>
      </c>
      <c r="F52" s="14">
        <v>24072.7464</v>
      </c>
      <c r="G52" s="14">
        <v>25540.043000000001</v>
      </c>
      <c r="H52" s="14">
        <v>25592</v>
      </c>
      <c r="I52" s="14">
        <v>25456</v>
      </c>
      <c r="J52" s="9">
        <f t="shared" si="8"/>
        <v>3.154726656446203E-2</v>
      </c>
      <c r="K52" s="9">
        <f t="shared" si="9"/>
        <v>6.0952604892643307E-2</v>
      </c>
      <c r="L52" s="9">
        <f t="shared" si="10"/>
        <v>2.0343348677994985E-3</v>
      </c>
      <c r="M52" s="9">
        <f t="shared" si="11"/>
        <v>-5.3141606752110035E-3</v>
      </c>
      <c r="N52" s="9">
        <f t="shared" si="12"/>
        <v>9.4422759531451878E-2</v>
      </c>
      <c r="O52" s="9">
        <f t="shared" si="13"/>
        <v>-3.2906365897661756E-3</v>
      </c>
      <c r="P52" s="9">
        <f t="shared" si="14"/>
        <v>9.0821411954264825E-2</v>
      </c>
      <c r="Q52" s="6">
        <f t="shared" si="15"/>
        <v>2119.4577199999985</v>
      </c>
    </row>
    <row r="53" spans="1:17" x14ac:dyDescent="0.35">
      <c r="A53" s="4" t="s">
        <v>118</v>
      </c>
      <c r="B53" s="4">
        <v>32820</v>
      </c>
      <c r="C53" s="4" t="s">
        <v>119</v>
      </c>
      <c r="D53" s="4" t="str">
        <f>VLOOKUP(C53,[1]geocode!A:B,2,FALSE)</f>
        <v>South</v>
      </c>
      <c r="E53" s="14">
        <v>13002.702799999999</v>
      </c>
      <c r="F53" s="14">
        <v>12917.034390000001</v>
      </c>
      <c r="G53" s="14">
        <v>10146.0003</v>
      </c>
      <c r="H53" s="14">
        <v>12689</v>
      </c>
      <c r="I53" s="14">
        <v>13512</v>
      </c>
      <c r="J53" s="9">
        <f t="shared" si="8"/>
        <v>-6.588507890836235E-3</v>
      </c>
      <c r="K53" s="9">
        <f t="shared" si="9"/>
        <v>-0.21452556417634502</v>
      </c>
      <c r="L53" s="9">
        <f t="shared" si="10"/>
        <v>0.25064060958090062</v>
      </c>
      <c r="M53" s="9">
        <f t="shared" si="11"/>
        <v>6.4859326976121054E-2</v>
      </c>
      <c r="N53" s="9">
        <f t="shared" si="12"/>
        <v>-0.21970066869481933</v>
      </c>
      <c r="O53" s="9">
        <f t="shared" si="13"/>
        <v>0.33175631780732356</v>
      </c>
      <c r="P53" s="9">
        <f t="shared" si="14"/>
        <v>3.9168564246504264E-2</v>
      </c>
      <c r="Q53" s="6">
        <f t="shared" si="15"/>
        <v>509.29720000000088</v>
      </c>
    </row>
    <row r="54" spans="1:17" x14ac:dyDescent="0.35">
      <c r="A54" s="4" t="s">
        <v>120</v>
      </c>
      <c r="B54" s="4">
        <v>33100</v>
      </c>
      <c r="C54" s="4" t="s">
        <v>121</v>
      </c>
      <c r="D54" s="4" t="str">
        <f>VLOOKUP(C54,[1]geocode!A:B,2,FALSE)</f>
        <v>South</v>
      </c>
      <c r="E54" s="14">
        <v>8516.6285069999994</v>
      </c>
      <c r="F54" s="14">
        <v>5564.7770979999996</v>
      </c>
      <c r="G54" s="14">
        <v>7991</v>
      </c>
      <c r="H54" s="14">
        <v>20447</v>
      </c>
      <c r="I54" s="14">
        <v>24175</v>
      </c>
      <c r="J54" s="9">
        <f t="shared" si="8"/>
        <v>-0.34659858729000681</v>
      </c>
      <c r="K54" s="9">
        <f t="shared" si="9"/>
        <v>0.4359964216485856</v>
      </c>
      <c r="L54" s="9">
        <f t="shared" si="10"/>
        <v>1.5587535977975222</v>
      </c>
      <c r="M54" s="9">
        <f t="shared" si="11"/>
        <v>0.18232503545752432</v>
      </c>
      <c r="N54" s="9">
        <f t="shared" si="12"/>
        <v>-6.1717909448319147E-2</v>
      </c>
      <c r="O54" s="9">
        <f t="shared" si="13"/>
        <v>2.0252784382430233</v>
      </c>
      <c r="P54" s="9">
        <f t="shared" si="14"/>
        <v>1.8385645775355881</v>
      </c>
      <c r="Q54" s="6">
        <f t="shared" si="15"/>
        <v>15658.371493000001</v>
      </c>
    </row>
    <row r="55" spans="1:17" x14ac:dyDescent="0.35">
      <c r="A55" s="4" t="s">
        <v>122</v>
      </c>
      <c r="B55" s="4">
        <v>33340</v>
      </c>
      <c r="C55" s="4" t="s">
        <v>123</v>
      </c>
      <c r="D55" s="4" t="str">
        <f>VLOOKUP(C55,[1]geocode!A:B,2,FALSE)</f>
        <v>Midwest</v>
      </c>
      <c r="E55" s="14">
        <v>15987.47179</v>
      </c>
      <c r="F55" s="14">
        <v>16236.028850000001</v>
      </c>
      <c r="G55" s="14">
        <v>16621.752</v>
      </c>
      <c r="H55" s="14">
        <v>18589</v>
      </c>
      <c r="I55" s="14">
        <v>19922</v>
      </c>
      <c r="J55" s="9">
        <f t="shared" si="8"/>
        <v>1.5546989747026225E-2</v>
      </c>
      <c r="K55" s="9">
        <f t="shared" si="9"/>
        <v>2.3757234824080754E-2</v>
      </c>
      <c r="L55" s="9">
        <f t="shared" si="10"/>
        <v>0.11835382936768636</v>
      </c>
      <c r="M55" s="9">
        <f t="shared" si="11"/>
        <v>7.1709075259562105E-2</v>
      </c>
      <c r="N55" s="9">
        <f t="shared" si="12"/>
        <v>3.9673578057334659E-2</v>
      </c>
      <c r="O55" s="9">
        <f t="shared" si="13"/>
        <v>0.19854994828463327</v>
      </c>
      <c r="P55" s="9">
        <f t="shared" si="14"/>
        <v>0.24610071321351806</v>
      </c>
      <c r="Q55" s="6">
        <f t="shared" si="15"/>
        <v>3934.5282100000004</v>
      </c>
    </row>
    <row r="56" spans="1:17" x14ac:dyDescent="0.35">
      <c r="A56" s="4" t="s">
        <v>124</v>
      </c>
      <c r="B56" s="4">
        <v>33460</v>
      </c>
      <c r="C56" s="4" t="s">
        <v>125</v>
      </c>
      <c r="D56" s="4" t="str">
        <f>VLOOKUP(C56,[1]geocode!A:B,2,FALSE)</f>
        <v>Midwest</v>
      </c>
      <c r="E56" s="14">
        <v>16622.547569999999</v>
      </c>
      <c r="F56" s="14">
        <v>19720.458119999999</v>
      </c>
      <c r="G56" s="14">
        <v>19215.023000000001</v>
      </c>
      <c r="H56" s="14">
        <v>24962</v>
      </c>
      <c r="I56" s="14">
        <v>31623</v>
      </c>
      <c r="J56" s="9">
        <f t="shared" si="8"/>
        <v>0.18636797620546686</v>
      </c>
      <c r="K56" s="9">
        <f t="shared" si="9"/>
        <v>-2.5629988762147393E-2</v>
      </c>
      <c r="L56" s="9">
        <f t="shared" si="10"/>
        <v>0.29908769820363984</v>
      </c>
      <c r="M56" s="9">
        <f t="shared" si="11"/>
        <v>0.26684560532008655</v>
      </c>
      <c r="N56" s="9">
        <f t="shared" si="12"/>
        <v>0.15596137830754919</v>
      </c>
      <c r="O56" s="9">
        <f t="shared" si="13"/>
        <v>0.64574354139466805</v>
      </c>
      <c r="P56" s="9">
        <f t="shared" si="14"/>
        <v>0.90241597245132754</v>
      </c>
      <c r="Q56" s="6">
        <f t="shared" si="15"/>
        <v>15000.452430000001</v>
      </c>
    </row>
    <row r="57" spans="1:17" x14ac:dyDescent="0.35">
      <c r="A57" s="4" t="s">
        <v>126</v>
      </c>
      <c r="B57" s="4">
        <v>33700</v>
      </c>
      <c r="C57" s="4" t="s">
        <v>127</v>
      </c>
      <c r="D57" s="4" t="s">
        <v>128</v>
      </c>
      <c r="E57" s="14">
        <v>33244.010029999998</v>
      </c>
      <c r="F57" s="14">
        <v>43161.623590000003</v>
      </c>
      <c r="G57" s="14">
        <v>46969</v>
      </c>
      <c r="H57" s="14">
        <v>45808</v>
      </c>
      <c r="I57" s="14">
        <v>45964</v>
      </c>
      <c r="J57" s="9">
        <f t="shared" si="8"/>
        <v>0.29832783563264992</v>
      </c>
      <c r="K57" s="9">
        <f t="shared" si="9"/>
        <v>8.8212075758941508E-2</v>
      </c>
      <c r="L57" s="9">
        <f t="shared" si="10"/>
        <v>-2.4718431305754858E-2</v>
      </c>
      <c r="M57" s="9">
        <f t="shared" si="11"/>
        <v>3.4055186866922809E-3</v>
      </c>
      <c r="N57" s="9">
        <f t="shared" si="12"/>
        <v>0.41285602902941981</v>
      </c>
      <c r="O57" s="9">
        <f t="shared" si="13"/>
        <v>-2.1397091698780048E-2</v>
      </c>
      <c r="P57" s="9">
        <f t="shared" si="14"/>
        <v>0.38262501901910306</v>
      </c>
      <c r="Q57" s="6">
        <f t="shared" si="15"/>
        <v>12719.989970000002</v>
      </c>
    </row>
    <row r="58" spans="1:17" x14ac:dyDescent="0.35">
      <c r="A58" s="4" t="s">
        <v>129</v>
      </c>
      <c r="B58" s="4">
        <v>34980</v>
      </c>
      <c r="C58" s="4" t="s">
        <v>130</v>
      </c>
      <c r="D58" s="4" t="str">
        <f>VLOOKUP(C58,[1]geocode!A:B,2,FALSE)</f>
        <v>South</v>
      </c>
      <c r="E58" s="14">
        <v>14769.81813</v>
      </c>
      <c r="F58" s="14">
        <v>14095.726790000001</v>
      </c>
      <c r="G58" s="14">
        <v>12901.903</v>
      </c>
      <c r="H58" s="14">
        <v>15999</v>
      </c>
      <c r="I58" s="14">
        <v>18800</v>
      </c>
      <c r="J58" s="9">
        <f t="shared" si="8"/>
        <v>-4.5639786087196661E-2</v>
      </c>
      <c r="K58" s="9">
        <f t="shared" si="9"/>
        <v>-8.4694021655338875E-2</v>
      </c>
      <c r="L58" s="9">
        <f t="shared" si="10"/>
        <v>0.24004962678761418</v>
      </c>
      <c r="M58" s="9">
        <f t="shared" si="11"/>
        <v>0.17507344209013062</v>
      </c>
      <c r="N58" s="9">
        <f t="shared" si="12"/>
        <v>-0.12646839071132146</v>
      </c>
      <c r="O58" s="9">
        <f t="shared" si="13"/>
        <v>0.45714938331190363</v>
      </c>
      <c r="P58" s="9">
        <f t="shared" si="14"/>
        <v>0.27286604577845269</v>
      </c>
      <c r="Q58" s="6">
        <f t="shared" si="15"/>
        <v>4030.1818700000003</v>
      </c>
    </row>
    <row r="59" spans="1:17" x14ac:dyDescent="0.35">
      <c r="A59" s="4" t="s">
        <v>131</v>
      </c>
      <c r="B59" s="4">
        <v>35300</v>
      </c>
      <c r="C59" s="4" t="s">
        <v>132</v>
      </c>
      <c r="D59" s="4" t="str">
        <f>VLOOKUP(C59,[1]geocode!A:B,2,FALSE)</f>
        <v>Northeast</v>
      </c>
      <c r="E59" s="14">
        <v>18275.32863</v>
      </c>
      <c r="F59" s="14">
        <v>19275.60383</v>
      </c>
      <c r="G59" s="14">
        <v>18986</v>
      </c>
      <c r="H59" s="14">
        <v>19958</v>
      </c>
      <c r="I59" s="14">
        <v>18238</v>
      </c>
      <c r="J59" s="9">
        <f t="shared" si="8"/>
        <v>5.4733636819968914E-2</v>
      </c>
      <c r="K59" s="9">
        <f t="shared" si="9"/>
        <v>-1.5024371353247511E-2</v>
      </c>
      <c r="L59" s="9">
        <f t="shared" si="10"/>
        <v>5.1195617823659535E-2</v>
      </c>
      <c r="M59" s="9">
        <f t="shared" si="11"/>
        <v>-8.6180980058122053E-2</v>
      </c>
      <c r="N59" s="9">
        <f t="shared" si="12"/>
        <v>3.8886926981624409E-2</v>
      </c>
      <c r="O59" s="9">
        <f t="shared" si="13"/>
        <v>-3.9397450753186555E-2</v>
      </c>
      <c r="P59" s="9">
        <f t="shared" si="14"/>
        <v>-2.0425695622634599E-3</v>
      </c>
      <c r="Q59" s="6">
        <f t="shared" si="15"/>
        <v>-37.328629999999976</v>
      </c>
    </row>
    <row r="60" spans="1:17" x14ac:dyDescent="0.35">
      <c r="A60" s="4" t="s">
        <v>133</v>
      </c>
      <c r="B60" s="4">
        <v>35380</v>
      </c>
      <c r="C60" s="4" t="s">
        <v>134</v>
      </c>
      <c r="D60" s="4" t="str">
        <f>VLOOKUP(C60,[1]geocode!A:B,2,FALSE)</f>
        <v>South</v>
      </c>
      <c r="E60" s="14">
        <v>26752.48144</v>
      </c>
      <c r="F60" s="14">
        <v>18657.73631</v>
      </c>
      <c r="G60" s="14">
        <v>19545</v>
      </c>
      <c r="H60" s="14">
        <v>18311</v>
      </c>
      <c r="I60" s="14">
        <v>18116</v>
      </c>
      <c r="J60" s="9">
        <f t="shared" si="8"/>
        <v>-0.30257922608617643</v>
      </c>
      <c r="K60" s="9">
        <f t="shared" si="9"/>
        <v>4.7554734146631306E-2</v>
      </c>
      <c r="L60" s="9">
        <f t="shared" si="10"/>
        <v>-6.3136352008186236E-2</v>
      </c>
      <c r="M60" s="9">
        <f t="shared" si="11"/>
        <v>-1.0649336464420294E-2</v>
      </c>
      <c r="N60" s="9">
        <f t="shared" si="12"/>
        <v>-0.26941356659436672</v>
      </c>
      <c r="O60" s="9">
        <f t="shared" si="13"/>
        <v>-7.3113328216935281E-2</v>
      </c>
      <c r="P60" s="9">
        <f t="shared" si="14"/>
        <v>-0.32282917229079289</v>
      </c>
      <c r="Q60" s="6">
        <f t="shared" si="15"/>
        <v>-8636.4814399999996</v>
      </c>
    </row>
    <row r="61" spans="1:17" x14ac:dyDescent="0.35">
      <c r="A61" s="4" t="s">
        <v>135</v>
      </c>
      <c r="B61" s="4">
        <v>35620</v>
      </c>
      <c r="C61" s="4" t="s">
        <v>136</v>
      </c>
      <c r="D61" s="4" t="str">
        <f>VLOOKUP(C61,[1]geocode!A:B,2,FALSE)</f>
        <v>Northeast</v>
      </c>
      <c r="E61" s="14">
        <v>83276.999809999994</v>
      </c>
      <c r="F61" s="14">
        <v>84975.999939999994</v>
      </c>
      <c r="G61" s="14">
        <v>86285</v>
      </c>
      <c r="H61" s="14">
        <v>92891</v>
      </c>
      <c r="I61" s="14">
        <v>91377</v>
      </c>
      <c r="J61" s="9">
        <f t="shared" si="8"/>
        <v>2.0401793218731958E-2</v>
      </c>
      <c r="K61" s="9">
        <f t="shared" si="9"/>
        <v>1.5404350180336411E-2</v>
      </c>
      <c r="L61" s="9">
        <f t="shared" si="10"/>
        <v>7.6560236425798234E-2</v>
      </c>
      <c r="M61" s="9">
        <f t="shared" si="11"/>
        <v>-1.6298672637822826E-2</v>
      </c>
      <c r="N61" s="9">
        <f t="shared" si="12"/>
        <v>3.6120419766116525E-2</v>
      </c>
      <c r="O61" s="9">
        <f t="shared" si="13"/>
        <v>5.9013733557396995E-2</v>
      </c>
      <c r="P61" s="9">
        <f t="shared" si="14"/>
        <v>9.7265754151572459E-2</v>
      </c>
      <c r="Q61" s="6">
        <f t="shared" si="15"/>
        <v>8100.0001900000061</v>
      </c>
    </row>
    <row r="62" spans="1:17" x14ac:dyDescent="0.35">
      <c r="A62" s="4" t="s">
        <v>137</v>
      </c>
      <c r="B62" s="4">
        <v>47260</v>
      </c>
      <c r="C62" s="4" t="s">
        <v>138</v>
      </c>
      <c r="D62" s="4" t="str">
        <f>VLOOKUP(C62,[1]geocode!A:B,2,FALSE)</f>
        <v>South</v>
      </c>
      <c r="E62" s="14">
        <v>10430.694890000001</v>
      </c>
      <c r="F62" s="14">
        <v>11465.619790000001</v>
      </c>
      <c r="G62" s="14">
        <v>11868.004000000001</v>
      </c>
      <c r="H62" s="14">
        <v>13239</v>
      </c>
      <c r="I62" s="14">
        <v>14648</v>
      </c>
      <c r="J62" s="9">
        <f t="shared" si="8"/>
        <v>9.921917100577754E-2</v>
      </c>
      <c r="K62" s="9">
        <f t="shared" si="9"/>
        <v>3.5094850288943706E-2</v>
      </c>
      <c r="L62" s="9">
        <f t="shared" si="10"/>
        <v>0.11552035203223719</v>
      </c>
      <c r="M62" s="9">
        <f t="shared" si="11"/>
        <v>0.10642797794395346</v>
      </c>
      <c r="N62" s="9">
        <f t="shared" si="12"/>
        <v>0.13779610324696212</v>
      </c>
      <c r="O62" s="9">
        <f t="shared" si="13"/>
        <v>0.23424292745435535</v>
      </c>
      <c r="P62" s="9">
        <f t="shared" si="14"/>
        <v>0.40431679331768844</v>
      </c>
      <c r="Q62" s="6">
        <f t="shared" si="15"/>
        <v>4217.3051099999993</v>
      </c>
    </row>
    <row r="63" spans="1:17" x14ac:dyDescent="0.35">
      <c r="A63" s="4" t="s">
        <v>139</v>
      </c>
      <c r="B63" s="4">
        <v>36260</v>
      </c>
      <c r="C63" s="4" t="s">
        <v>140</v>
      </c>
      <c r="D63" s="4" t="str">
        <f>VLOOKUP(C63,[1]geocode!A:B,2,FALSE)</f>
        <v>West</v>
      </c>
      <c r="E63" s="14">
        <v>3531.913931</v>
      </c>
      <c r="F63" s="14">
        <v>3226.0000140000002</v>
      </c>
      <c r="G63" s="14">
        <v>3953</v>
      </c>
      <c r="H63" s="14">
        <v>3978</v>
      </c>
      <c r="I63" s="14">
        <v>4482</v>
      </c>
      <c r="J63" s="9">
        <f t="shared" si="8"/>
        <v>-8.6614204925822086E-2</v>
      </c>
      <c r="K63" s="9">
        <f t="shared" si="9"/>
        <v>0.22535647329355521</v>
      </c>
      <c r="L63" s="9">
        <f t="shared" si="10"/>
        <v>6.3243106501391349E-3</v>
      </c>
      <c r="M63" s="9">
        <f t="shared" si="11"/>
        <v>0.12669683257918551</v>
      </c>
      <c r="N63" s="9">
        <f t="shared" si="12"/>
        <v>0.11922319660852458</v>
      </c>
      <c r="O63" s="9">
        <f t="shared" si="13"/>
        <v>0.13382241335694409</v>
      </c>
      <c r="P63" s="9">
        <f t="shared" si="14"/>
        <v>0.26900034586375088</v>
      </c>
      <c r="Q63" s="6">
        <f t="shared" si="15"/>
        <v>950.08606899999995</v>
      </c>
    </row>
    <row r="64" spans="1:17" x14ac:dyDescent="0.35">
      <c r="A64" s="4" t="s">
        <v>141</v>
      </c>
      <c r="B64" s="4">
        <v>36420</v>
      </c>
      <c r="C64" s="4" t="s">
        <v>142</v>
      </c>
      <c r="D64" s="4" t="str">
        <f>VLOOKUP(C64,[1]geocode!A:B,2,FALSE)</f>
        <v>South</v>
      </c>
      <c r="E64" s="14">
        <v>18405.319240000001</v>
      </c>
      <c r="F64" s="14">
        <v>15541.508889999999</v>
      </c>
      <c r="G64" s="14">
        <v>17597</v>
      </c>
      <c r="H64" s="14">
        <v>17478</v>
      </c>
      <c r="I64" s="14">
        <v>17920</v>
      </c>
      <c r="J64" s="9">
        <f t="shared" si="8"/>
        <v>-0.15559688547950454</v>
      </c>
      <c r="K64" s="9">
        <f t="shared" si="9"/>
        <v>0.13225814330824612</v>
      </c>
      <c r="L64" s="9">
        <f t="shared" si="10"/>
        <v>-6.7625163380121613E-3</v>
      </c>
      <c r="M64" s="9">
        <f t="shared" si="11"/>
        <v>2.5288934660716328E-2</v>
      </c>
      <c r="N64" s="9">
        <f t="shared" si="12"/>
        <v>-4.3917697349323492E-2</v>
      </c>
      <c r="O64" s="9">
        <f t="shared" si="13"/>
        <v>1.8355401488890151E-2</v>
      </c>
      <c r="P64" s="9">
        <f t="shared" si="14"/>
        <v>-2.6368422827747741E-2</v>
      </c>
      <c r="Q64" s="6">
        <f t="shared" si="15"/>
        <v>-485.31924000000072</v>
      </c>
    </row>
    <row r="65" spans="1:17" x14ac:dyDescent="0.35">
      <c r="A65" s="4" t="s">
        <v>143</v>
      </c>
      <c r="B65" s="4">
        <v>36540</v>
      </c>
      <c r="C65" s="4" t="s">
        <v>144</v>
      </c>
      <c r="D65" s="4" t="str">
        <f>VLOOKUP(C65,[1]geocode!A:B,2,FALSE)</f>
        <v>Midwest</v>
      </c>
      <c r="E65" s="14">
        <v>18187.15972</v>
      </c>
      <c r="F65" s="14">
        <v>16911.907810000001</v>
      </c>
      <c r="G65" s="14">
        <v>18304</v>
      </c>
      <c r="H65" s="14">
        <v>19980</v>
      </c>
      <c r="I65" s="14">
        <v>21939</v>
      </c>
      <c r="J65" s="9">
        <f t="shared" si="8"/>
        <v>-7.0118255386388564E-2</v>
      </c>
      <c r="K65" s="9">
        <f t="shared" si="9"/>
        <v>8.2314319924145757E-2</v>
      </c>
      <c r="L65" s="9">
        <f t="shared" si="10"/>
        <v>9.1564685314685312E-2</v>
      </c>
      <c r="M65" s="9">
        <f t="shared" si="11"/>
        <v>9.804804804804805E-2</v>
      </c>
      <c r="N65" s="9">
        <f t="shared" si="12"/>
        <v>6.4243280313590577E-3</v>
      </c>
      <c r="O65" s="9">
        <f t="shared" si="13"/>
        <v>0.19859047202797203</v>
      </c>
      <c r="P65" s="9">
        <f t="shared" si="14"/>
        <v>0.20629061039554122</v>
      </c>
      <c r="Q65" s="6">
        <f t="shared" si="15"/>
        <v>3751.8402800000003</v>
      </c>
    </row>
    <row r="66" spans="1:17" x14ac:dyDescent="0.35">
      <c r="A66" s="4" t="s">
        <v>145</v>
      </c>
      <c r="B66" s="4">
        <v>36740</v>
      </c>
      <c r="C66" s="4" t="s">
        <v>146</v>
      </c>
      <c r="D66" s="4" t="str">
        <f>VLOOKUP(C66,[1]geocode!A:B,2,FALSE)</f>
        <v>South</v>
      </c>
      <c r="E66" s="14">
        <v>19719.10586</v>
      </c>
      <c r="F66" s="14">
        <v>17971.903389999999</v>
      </c>
      <c r="G66" s="14">
        <v>15807.881160000001</v>
      </c>
      <c r="H66" s="14">
        <v>18868</v>
      </c>
      <c r="I66" s="14">
        <v>20129</v>
      </c>
      <c r="J66" s="9">
        <f t="shared" ref="J66:J101" si="16">(F66-E66)/E66</f>
        <v>-8.8604548421446536E-2</v>
      </c>
      <c r="K66" s="9">
        <f t="shared" ref="K66:K101" si="17">(G66-F66)/F66</f>
        <v>-0.12041141013500622</v>
      </c>
      <c r="L66" s="9">
        <f t="shared" ref="L66:L101" si="18">(H66-G66)/G66</f>
        <v>0.19358184749916219</v>
      </c>
      <c r="M66" s="9">
        <f t="shared" ref="M66:M101" si="19">(I66-H66)/H66</f>
        <v>6.683273266906932E-2</v>
      </c>
      <c r="N66" s="9">
        <f t="shared" ref="N66:N101" si="20">(G66-E66)/E66</f>
        <v>-0.19834695993665094</v>
      </c>
      <c r="O66" s="9">
        <f t="shared" ref="O66:O101" si="21">(I66-G66)/G66</f>
        <v>0.27335218403172756</v>
      </c>
      <c r="P66" s="9">
        <f t="shared" ref="P66:P101" si="22">(I66-E66)/E66</f>
        <v>2.0786649400339512E-2</v>
      </c>
      <c r="Q66" s="6">
        <f t="shared" ref="Q66:Q101" si="23">I66-E66</f>
        <v>409.89414000000033</v>
      </c>
    </row>
    <row r="67" spans="1:17" x14ac:dyDescent="0.35">
      <c r="A67" s="4" t="s">
        <v>147</v>
      </c>
      <c r="B67" s="4">
        <v>37100</v>
      </c>
      <c r="C67" s="4" t="s">
        <v>148</v>
      </c>
      <c r="D67" s="4" t="str">
        <f>VLOOKUP(C67,[1]geocode!A:B,2,FALSE)</f>
        <v>West</v>
      </c>
      <c r="E67" s="14">
        <v>24980.950349999999</v>
      </c>
      <c r="F67" s="14">
        <v>30058.990760000001</v>
      </c>
      <c r="G67" s="14">
        <v>36286</v>
      </c>
      <c r="H67" s="14">
        <v>37573</v>
      </c>
      <c r="I67" s="14">
        <v>34906</v>
      </c>
      <c r="J67" s="9">
        <f t="shared" si="16"/>
        <v>0.2032765102549432</v>
      </c>
      <c r="K67" s="9">
        <f t="shared" si="17"/>
        <v>0.20715962454356199</v>
      </c>
      <c r="L67" s="9">
        <f t="shared" si="18"/>
        <v>3.5468224659648349E-2</v>
      </c>
      <c r="M67" s="9">
        <f t="shared" si="19"/>
        <v>-7.0981822053070021E-2</v>
      </c>
      <c r="N67" s="9">
        <f t="shared" si="20"/>
        <v>0.45254682034144472</v>
      </c>
      <c r="O67" s="9">
        <f t="shared" si="21"/>
        <v>-3.8031196604751141E-2</v>
      </c>
      <c r="P67" s="9">
        <f t="shared" si="22"/>
        <v>0.39730472663943311</v>
      </c>
      <c r="Q67" s="6">
        <f t="shared" si="23"/>
        <v>9925.0496500000008</v>
      </c>
    </row>
    <row r="68" spans="1:17" x14ac:dyDescent="0.35">
      <c r="A68" s="4" t="s">
        <v>149</v>
      </c>
      <c r="B68" s="4">
        <v>37980</v>
      </c>
      <c r="C68" s="4" t="s">
        <v>150</v>
      </c>
      <c r="D68" s="4" t="str">
        <f>VLOOKUP(C68,[1]geocode!A:B,2,FALSE)</f>
        <v>Northeast</v>
      </c>
      <c r="E68" s="14">
        <v>63338.067940000001</v>
      </c>
      <c r="F68" s="14">
        <v>64622.134890000001</v>
      </c>
      <c r="G68" s="14">
        <v>69645.015700000004</v>
      </c>
      <c r="H68" s="14">
        <v>83412</v>
      </c>
      <c r="I68" s="14">
        <v>89974</v>
      </c>
      <c r="J68" s="9">
        <f t="shared" si="16"/>
        <v>2.0273225751318999E-2</v>
      </c>
      <c r="K68" s="9">
        <f t="shared" si="17"/>
        <v>7.7726940135140477E-2</v>
      </c>
      <c r="L68" s="9">
        <f t="shared" si="18"/>
        <v>0.19767364773528218</v>
      </c>
      <c r="M68" s="9">
        <f t="shared" si="19"/>
        <v>7.866973576943366E-2</v>
      </c>
      <c r="N68" s="9">
        <f t="shared" si="20"/>
        <v>9.9575941690778436E-2</v>
      </c>
      <c r="O68" s="9">
        <f t="shared" si="21"/>
        <v>0.29189431714063058</v>
      </c>
      <c r="P68" s="9">
        <f t="shared" si="22"/>
        <v>0.42053591033487403</v>
      </c>
      <c r="Q68" s="6">
        <f t="shared" si="23"/>
        <v>26635.932059999999</v>
      </c>
    </row>
    <row r="69" spans="1:17" x14ac:dyDescent="0.35">
      <c r="A69" s="4" t="s">
        <v>151</v>
      </c>
      <c r="B69" s="4">
        <v>38060</v>
      </c>
      <c r="C69" s="4" t="s">
        <v>152</v>
      </c>
      <c r="D69" s="4" t="str">
        <f>VLOOKUP(C69,[1]geocode!A:B,2,FALSE)</f>
        <v>West</v>
      </c>
      <c r="E69" s="14">
        <v>59153.710720000003</v>
      </c>
      <c r="F69" s="14">
        <v>55427.961389999997</v>
      </c>
      <c r="G69" s="14">
        <v>62672</v>
      </c>
      <c r="H69" s="14">
        <v>56078</v>
      </c>
      <c r="I69" s="14">
        <v>59168</v>
      </c>
      <c r="J69" s="9">
        <f t="shared" si="16"/>
        <v>-6.2984203098189098E-2</v>
      </c>
      <c r="K69" s="9">
        <f t="shared" si="17"/>
        <v>0.13069285660769281</v>
      </c>
      <c r="L69" s="9">
        <f t="shared" si="18"/>
        <v>-0.10521444983405667</v>
      </c>
      <c r="M69" s="9">
        <f t="shared" si="19"/>
        <v>5.510182246157138E-2</v>
      </c>
      <c r="N69" s="9">
        <f t="shared" si="20"/>
        <v>5.9477068085442286E-2</v>
      </c>
      <c r="O69" s="9">
        <f t="shared" si="21"/>
        <v>-5.5910135307633391E-2</v>
      </c>
      <c r="P69" s="9">
        <f t="shared" si="22"/>
        <v>2.4156185345048856E-4</v>
      </c>
      <c r="Q69" s="6">
        <f t="shared" si="23"/>
        <v>14.289279999997234</v>
      </c>
    </row>
    <row r="70" spans="1:17" x14ac:dyDescent="0.35">
      <c r="A70" s="4" t="s">
        <v>153</v>
      </c>
      <c r="B70" s="4">
        <v>38300</v>
      </c>
      <c r="C70" s="4" t="s">
        <v>154</v>
      </c>
      <c r="D70" s="4" t="str">
        <f>VLOOKUP(C70,[1]geocode!A:B,2,FALSE)</f>
        <v>Northeast</v>
      </c>
      <c r="E70" s="14">
        <v>21743.932769999999</v>
      </c>
      <c r="F70" s="14">
        <v>17278.28602</v>
      </c>
      <c r="G70" s="14">
        <v>18680.522000000001</v>
      </c>
      <c r="H70" s="14">
        <v>19265</v>
      </c>
      <c r="I70" s="14">
        <v>20461</v>
      </c>
      <c r="J70" s="9">
        <f t="shared" si="16"/>
        <v>-0.20537438177518794</v>
      </c>
      <c r="K70" s="9">
        <f t="shared" si="17"/>
        <v>8.1155965260494123E-2</v>
      </c>
      <c r="L70" s="9">
        <f t="shared" si="18"/>
        <v>3.1288097837951161E-2</v>
      </c>
      <c r="M70" s="9">
        <f t="shared" si="19"/>
        <v>6.2081494939008566E-2</v>
      </c>
      <c r="N70" s="9">
        <f t="shared" si="20"/>
        <v>-0.14088577270743644</v>
      </c>
      <c r="O70" s="9">
        <f t="shared" si="21"/>
        <v>9.5312004664537694E-2</v>
      </c>
      <c r="P70" s="9">
        <f t="shared" si="22"/>
        <v>-5.9001873468356912E-2</v>
      </c>
      <c r="Q70" s="6">
        <f t="shared" si="23"/>
        <v>-1282.9327699999994</v>
      </c>
    </row>
    <row r="71" spans="1:17" x14ac:dyDescent="0.35">
      <c r="A71" s="4" t="s">
        <v>155</v>
      </c>
      <c r="B71" s="4">
        <v>38900</v>
      </c>
      <c r="C71" s="4" t="s">
        <v>156</v>
      </c>
      <c r="D71" s="4" t="str">
        <f>VLOOKUP(C71,[1]geocode!A:B,2,FALSE)</f>
        <v>West</v>
      </c>
      <c r="E71" s="14">
        <v>10456.354439999999</v>
      </c>
      <c r="F71" s="14">
        <v>11880.151980000001</v>
      </c>
      <c r="G71" s="14">
        <v>13508.647000000001</v>
      </c>
      <c r="H71" s="14">
        <v>16666</v>
      </c>
      <c r="I71" s="14">
        <v>18705</v>
      </c>
      <c r="J71" s="9">
        <f t="shared" si="16"/>
        <v>0.13616576868830793</v>
      </c>
      <c r="K71" s="9">
        <f t="shared" si="17"/>
        <v>0.13707695177145371</v>
      </c>
      <c r="L71" s="9">
        <f t="shared" si="18"/>
        <v>0.23372829270022372</v>
      </c>
      <c r="M71" s="9">
        <f t="shared" si="19"/>
        <v>0.12234489379575184</v>
      </c>
      <c r="N71" s="9">
        <f t="shared" si="20"/>
        <v>0.29190790896717173</v>
      </c>
      <c r="O71" s="9">
        <f t="shared" si="21"/>
        <v>0.38466864964344682</v>
      </c>
      <c r="P71" s="9">
        <f t="shared" si="22"/>
        <v>0.78886437977326274</v>
      </c>
      <c r="Q71" s="6">
        <f t="shared" si="23"/>
        <v>8248.6455600000008</v>
      </c>
    </row>
    <row r="72" spans="1:17" x14ac:dyDescent="0.35">
      <c r="A72" s="4" t="s">
        <v>157</v>
      </c>
      <c r="B72" s="4">
        <v>39100</v>
      </c>
      <c r="C72" s="4" t="s">
        <v>158</v>
      </c>
      <c r="D72" s="4" t="str">
        <f>VLOOKUP(C72,[1]geocode!A:B,2,FALSE)</f>
        <v>Northeast</v>
      </c>
      <c r="E72" s="14">
        <v>26290.38278</v>
      </c>
      <c r="F72" s="14">
        <v>25454.56552</v>
      </c>
      <c r="G72" s="14">
        <v>26479.103999999999</v>
      </c>
      <c r="H72" s="14">
        <v>29082</v>
      </c>
      <c r="I72" s="14">
        <v>26587</v>
      </c>
      <c r="J72" s="9">
        <f t="shared" si="16"/>
        <v>-3.1791749363034562E-2</v>
      </c>
      <c r="K72" s="9">
        <f t="shared" si="17"/>
        <v>4.0249694271740973E-2</v>
      </c>
      <c r="L72" s="9">
        <f t="shared" si="18"/>
        <v>9.830000290040028E-2</v>
      </c>
      <c r="M72" s="9">
        <f t="shared" si="19"/>
        <v>-8.5791898768998009E-2</v>
      </c>
      <c r="N72" s="9">
        <f t="shared" si="20"/>
        <v>7.1783367164804535E-3</v>
      </c>
      <c r="O72" s="9">
        <f t="shared" si="21"/>
        <v>4.0747602335789246E-3</v>
      </c>
      <c r="P72" s="9">
        <f t="shared" si="22"/>
        <v>1.1282346951054931E-2</v>
      </c>
      <c r="Q72" s="6">
        <f t="shared" si="23"/>
        <v>296.61722000000009</v>
      </c>
    </row>
    <row r="73" spans="1:17" x14ac:dyDescent="0.35">
      <c r="A73" s="4" t="s">
        <v>159</v>
      </c>
      <c r="B73" s="4">
        <v>39300</v>
      </c>
      <c r="C73" s="4" t="s">
        <v>160</v>
      </c>
      <c r="D73" s="4" t="str">
        <f>VLOOKUP(C73,[1]geocode!A:B,2,FALSE)</f>
        <v>Northeast</v>
      </c>
      <c r="E73" s="14">
        <v>13022.5051</v>
      </c>
      <c r="F73" s="14">
        <v>14277.69939</v>
      </c>
      <c r="G73" s="14">
        <v>16234</v>
      </c>
      <c r="H73" s="14">
        <v>17159</v>
      </c>
      <c r="I73" s="14">
        <v>17004</v>
      </c>
      <c r="J73" s="9">
        <f t="shared" si="16"/>
        <v>9.6386546241398627E-2</v>
      </c>
      <c r="K73" s="9">
        <f t="shared" si="17"/>
        <v>0.13701791560131735</v>
      </c>
      <c r="L73" s="9">
        <f t="shared" si="18"/>
        <v>5.6979179499815201E-2</v>
      </c>
      <c r="M73" s="9">
        <f t="shared" si="19"/>
        <v>-9.0331604405851154E-3</v>
      </c>
      <c r="N73" s="9">
        <f t="shared" si="20"/>
        <v>0.24661114550072241</v>
      </c>
      <c r="O73" s="9">
        <f t="shared" si="21"/>
        <v>4.7431316989035355E-2</v>
      </c>
      <c r="P73" s="9">
        <f t="shared" si="22"/>
        <v>0.30573955390503166</v>
      </c>
      <c r="Q73" s="6">
        <f t="shared" si="23"/>
        <v>3981.4948999999997</v>
      </c>
    </row>
    <row r="74" spans="1:17" x14ac:dyDescent="0.35">
      <c r="A74" s="4" t="s">
        <v>161</v>
      </c>
      <c r="B74" s="4">
        <v>39340</v>
      </c>
      <c r="C74" s="4" t="s">
        <v>162</v>
      </c>
      <c r="D74" s="4" t="str">
        <f>VLOOKUP(C74,[1]geocode!A:B,2,FALSE)</f>
        <v>West</v>
      </c>
      <c r="E74" s="14">
        <v>12801.51505</v>
      </c>
      <c r="F74" s="14">
        <v>15012.969880000001</v>
      </c>
      <c r="G74" s="14">
        <v>15874.441000000001</v>
      </c>
      <c r="H74" s="14">
        <v>16279</v>
      </c>
      <c r="I74" s="14">
        <v>18123</v>
      </c>
      <c r="J74" s="9">
        <f t="shared" si="16"/>
        <v>0.17274946140066449</v>
      </c>
      <c r="K74" s="9">
        <f t="shared" si="17"/>
        <v>5.7381792335947861E-2</v>
      </c>
      <c r="L74" s="9">
        <f t="shared" si="18"/>
        <v>2.5484928886629725E-2</v>
      </c>
      <c r="M74" s="9">
        <f t="shared" si="19"/>
        <v>0.11327477117759076</v>
      </c>
      <c r="N74" s="9">
        <f t="shared" si="20"/>
        <v>0.24004392745685213</v>
      </c>
      <c r="O74" s="9">
        <f t="shared" si="21"/>
        <v>0.14164649955233063</v>
      </c>
      <c r="P74" s="9">
        <f t="shared" si="22"/>
        <v>0.41569180907223946</v>
      </c>
      <c r="Q74" s="6">
        <f t="shared" si="23"/>
        <v>5321.48495</v>
      </c>
    </row>
    <row r="75" spans="1:17" x14ac:dyDescent="0.35">
      <c r="A75" s="4" t="s">
        <v>163</v>
      </c>
      <c r="B75" s="4">
        <v>39580</v>
      </c>
      <c r="C75" s="4" t="s">
        <v>164</v>
      </c>
      <c r="D75" s="4" t="str">
        <f>VLOOKUP(C75,[1]geocode!A:B,2,FALSE)</f>
        <v>South</v>
      </c>
      <c r="E75" s="14">
        <v>10602.344349999999</v>
      </c>
      <c r="F75" s="14">
        <v>10258.69793</v>
      </c>
      <c r="G75" s="14">
        <v>11084.091</v>
      </c>
      <c r="H75" s="14">
        <v>11315</v>
      </c>
      <c r="I75" s="14">
        <v>12991</v>
      </c>
      <c r="J75" s="9">
        <f t="shared" si="16"/>
        <v>-3.241230511438719E-2</v>
      </c>
      <c r="K75" s="9">
        <f t="shared" si="17"/>
        <v>8.0457878342071437E-2</v>
      </c>
      <c r="L75" s="9">
        <f t="shared" si="18"/>
        <v>2.0832470610354935E-2</v>
      </c>
      <c r="M75" s="9">
        <f t="shared" si="19"/>
        <v>0.14812196199734864</v>
      </c>
      <c r="N75" s="9">
        <f t="shared" si="20"/>
        <v>4.543774792600478E-2</v>
      </c>
      <c r="O75" s="9">
        <f t="shared" si="21"/>
        <v>0.17204017902776148</v>
      </c>
      <c r="P75" s="9">
        <f t="shared" si="22"/>
        <v>0.2252950452415744</v>
      </c>
      <c r="Q75" s="6">
        <f t="shared" si="23"/>
        <v>2388.6556500000006</v>
      </c>
    </row>
    <row r="76" spans="1:17" x14ac:dyDescent="0.35">
      <c r="A76" s="4" t="s">
        <v>165</v>
      </c>
      <c r="B76" s="4">
        <v>40060</v>
      </c>
      <c r="C76" s="4" t="s">
        <v>166</v>
      </c>
      <c r="D76" s="4" t="str">
        <f>VLOOKUP(C76,[1]geocode!A:B,2,FALSE)</f>
        <v>South</v>
      </c>
      <c r="E76" s="14">
        <v>20100.09333</v>
      </c>
      <c r="F76" s="14">
        <v>17443.370859999999</v>
      </c>
      <c r="G76" s="14">
        <v>17778.054</v>
      </c>
      <c r="H76" s="14">
        <v>23225</v>
      </c>
      <c r="I76" s="14">
        <v>24485</v>
      </c>
      <c r="J76" s="9">
        <f t="shared" si="16"/>
        <v>-0.13217463353937575</v>
      </c>
      <c r="K76" s="9">
        <f t="shared" si="17"/>
        <v>1.9186838523709573E-2</v>
      </c>
      <c r="L76" s="9">
        <f t="shared" si="18"/>
        <v>0.30638595202827035</v>
      </c>
      <c r="M76" s="9">
        <f t="shared" si="19"/>
        <v>5.4251883745963403E-2</v>
      </c>
      <c r="N76" s="9">
        <f t="shared" si="20"/>
        <v>-0.11552380836631666</v>
      </c>
      <c r="O76" s="9">
        <f t="shared" si="21"/>
        <v>0.3772598508250678</v>
      </c>
      <c r="P76" s="9">
        <f t="shared" si="22"/>
        <v>0.2181535477477308</v>
      </c>
      <c r="Q76" s="6">
        <f t="shared" si="23"/>
        <v>4384.9066700000003</v>
      </c>
    </row>
    <row r="77" spans="1:17" x14ac:dyDescent="0.35">
      <c r="A77" s="4" t="s">
        <v>167</v>
      </c>
      <c r="B77" s="4">
        <v>40140</v>
      </c>
      <c r="C77" s="4" t="s">
        <v>168</v>
      </c>
      <c r="D77" s="4" t="str">
        <f>VLOOKUP(C77,[1]geocode!A:B,2,FALSE)</f>
        <v>West</v>
      </c>
      <c r="E77" s="14">
        <v>21292.725109999999</v>
      </c>
      <c r="F77" s="14">
        <v>27785.930550000001</v>
      </c>
      <c r="G77" s="14">
        <v>24799</v>
      </c>
      <c r="H77" s="14">
        <v>25467</v>
      </c>
      <c r="I77" s="14">
        <v>25020</v>
      </c>
      <c r="J77" s="9">
        <f t="shared" si="16"/>
        <v>0.30494947952671908</v>
      </c>
      <c r="K77" s="9">
        <f t="shared" si="17"/>
        <v>-0.10749794917341722</v>
      </c>
      <c r="L77" s="9">
        <f t="shared" si="18"/>
        <v>2.6936570022984798E-2</v>
      </c>
      <c r="M77" s="9">
        <f t="shared" si="19"/>
        <v>-1.755212628106962E-2</v>
      </c>
      <c r="N77" s="9">
        <f t="shared" si="20"/>
        <v>0.16467008670267855</v>
      </c>
      <c r="O77" s="9">
        <f t="shared" si="21"/>
        <v>8.9116496632928744E-3</v>
      </c>
      <c r="P77" s="9">
        <f t="shared" si="22"/>
        <v>0.17504921848868976</v>
      </c>
      <c r="Q77" s="6">
        <f t="shared" si="23"/>
        <v>3727.2748900000006</v>
      </c>
    </row>
    <row r="78" spans="1:17" x14ac:dyDescent="0.35">
      <c r="A78" s="4" t="s">
        <v>169</v>
      </c>
      <c r="B78" s="4">
        <v>40380</v>
      </c>
      <c r="C78" s="4" t="s">
        <v>170</v>
      </c>
      <c r="D78" s="4" t="str">
        <f>VLOOKUP(C78,[1]geocode!A:B,2,FALSE)</f>
        <v>Northeast</v>
      </c>
      <c r="E78" s="14">
        <v>15154.189280000001</v>
      </c>
      <c r="F78" s="14">
        <v>15404.171700000001</v>
      </c>
      <c r="G78" s="14">
        <v>15218</v>
      </c>
      <c r="H78" s="14">
        <v>15116</v>
      </c>
      <c r="I78" s="14">
        <v>15186</v>
      </c>
      <c r="J78" s="9">
        <f t="shared" si="16"/>
        <v>1.6495928312702208E-2</v>
      </c>
      <c r="K78" s="9">
        <f t="shared" si="17"/>
        <v>-1.2085797511592316E-2</v>
      </c>
      <c r="L78" s="9">
        <f t="shared" si="18"/>
        <v>-6.7025890392955713E-3</v>
      </c>
      <c r="M78" s="9">
        <f t="shared" si="19"/>
        <v>4.6308547234718183E-3</v>
      </c>
      <c r="N78" s="9">
        <f t="shared" si="20"/>
        <v>4.210764351756829E-3</v>
      </c>
      <c r="O78" s="9">
        <f t="shared" si="21"/>
        <v>-2.1027730319358655E-3</v>
      </c>
      <c r="P78" s="9">
        <f t="shared" si="22"/>
        <v>2.0991370380982525E-3</v>
      </c>
      <c r="Q78" s="6">
        <f t="shared" si="23"/>
        <v>31.810719999999492</v>
      </c>
    </row>
    <row r="79" spans="1:17" x14ac:dyDescent="0.35">
      <c r="A79" s="4" t="s">
        <v>171</v>
      </c>
      <c r="B79" s="4">
        <v>40900</v>
      </c>
      <c r="C79" s="4" t="s">
        <v>172</v>
      </c>
      <c r="D79" s="4" t="str">
        <f>VLOOKUP(C79,[1]geocode!A:B,2,FALSE)</f>
        <v>West</v>
      </c>
      <c r="E79" s="14">
        <v>13545.00006</v>
      </c>
      <c r="F79" s="14">
        <v>16213.00009</v>
      </c>
      <c r="G79" s="14">
        <v>16397</v>
      </c>
      <c r="H79" s="14">
        <v>16895</v>
      </c>
      <c r="I79" s="14">
        <v>17078</v>
      </c>
      <c r="J79" s="9">
        <f t="shared" si="16"/>
        <v>0.19697305412931826</v>
      </c>
      <c r="K79" s="9">
        <f t="shared" si="17"/>
        <v>1.1348911921211274E-2</v>
      </c>
      <c r="L79" s="9">
        <f t="shared" si="18"/>
        <v>3.0371409404159298E-2</v>
      </c>
      <c r="M79" s="9">
        <f t="shared" si="19"/>
        <v>1.0831606984314885E-2</v>
      </c>
      <c r="N79" s="9">
        <f t="shared" si="20"/>
        <v>0.21055739589269515</v>
      </c>
      <c r="O79" s="9">
        <f t="shared" si="21"/>
        <v>4.1531987558699759E-2</v>
      </c>
      <c r="P79" s="9">
        <f t="shared" si="22"/>
        <v>0.26083425059800253</v>
      </c>
      <c r="Q79" s="6">
        <f t="shared" si="23"/>
        <v>3532.9999399999997</v>
      </c>
    </row>
    <row r="80" spans="1:17" x14ac:dyDescent="0.35">
      <c r="A80" s="4" t="s">
        <v>173</v>
      </c>
      <c r="B80" s="4">
        <v>41620</v>
      </c>
      <c r="C80" s="4" t="s">
        <v>174</v>
      </c>
      <c r="D80" s="4" t="str">
        <f>VLOOKUP(C80,[1]geocode!A:B,2,FALSE)</f>
        <v>West</v>
      </c>
      <c r="E80" s="14">
        <v>4969.000016</v>
      </c>
      <c r="F80" s="14">
        <v>4896.0000019999998</v>
      </c>
      <c r="G80" s="14">
        <v>5520</v>
      </c>
      <c r="H80" s="14">
        <v>5718</v>
      </c>
      <c r="I80" s="14">
        <v>6767</v>
      </c>
      <c r="J80" s="9">
        <f t="shared" si="16"/>
        <v>-1.4691087495460413E-2</v>
      </c>
      <c r="K80" s="9">
        <f t="shared" si="17"/>
        <v>0.12745097993159687</v>
      </c>
      <c r="L80" s="9">
        <f t="shared" si="18"/>
        <v>3.5869565217391305E-2</v>
      </c>
      <c r="M80" s="9">
        <f t="shared" si="19"/>
        <v>0.18345575376005596</v>
      </c>
      <c r="N80" s="9">
        <f t="shared" si="20"/>
        <v>0.1108874989385792</v>
      </c>
      <c r="O80" s="9">
        <f t="shared" si="21"/>
        <v>0.22590579710144928</v>
      </c>
      <c r="P80" s="9">
        <f t="shared" si="22"/>
        <v>0.36184342487633431</v>
      </c>
      <c r="Q80" s="6">
        <f t="shared" si="23"/>
        <v>1797.999984</v>
      </c>
    </row>
    <row r="81" spans="1:17" x14ac:dyDescent="0.35">
      <c r="A81" s="4" t="s">
        <v>175</v>
      </c>
      <c r="B81" s="4">
        <v>41700</v>
      </c>
      <c r="C81" s="4" t="s">
        <v>176</v>
      </c>
      <c r="D81" s="4" t="str">
        <f>VLOOKUP(C81,[1]geocode!A:B,2,FALSE)</f>
        <v>South</v>
      </c>
      <c r="E81" s="14">
        <v>23984.629229999999</v>
      </c>
      <c r="F81" s="14">
        <v>22777.564429999999</v>
      </c>
      <c r="G81" s="14">
        <v>22114.34</v>
      </c>
      <c r="H81" s="14">
        <v>21871</v>
      </c>
      <c r="I81" s="14">
        <v>19487</v>
      </c>
      <c r="J81" s="9">
        <f t="shared" si="16"/>
        <v>-5.032659827362277E-2</v>
      </c>
      <c r="K81" s="9">
        <f t="shared" si="17"/>
        <v>-2.9117442825734044E-2</v>
      </c>
      <c r="L81" s="9">
        <f t="shared" si="18"/>
        <v>-1.1003719758310677E-2</v>
      </c>
      <c r="M81" s="9">
        <f t="shared" si="19"/>
        <v>-0.10900278908143203</v>
      </c>
      <c r="N81" s="9">
        <f t="shared" si="20"/>
        <v>-7.7978659251510915E-2</v>
      </c>
      <c r="O81" s="9">
        <f t="shared" si="21"/>
        <v>-0.11880707269581639</v>
      </c>
      <c r="P81" s="9">
        <f t="shared" si="22"/>
        <v>-0.18752131570891076</v>
      </c>
      <c r="Q81" s="6">
        <f t="shared" si="23"/>
        <v>-4497.6292299999986</v>
      </c>
    </row>
    <row r="82" spans="1:17" x14ac:dyDescent="0.35">
      <c r="A82" s="4" t="s">
        <v>177</v>
      </c>
      <c r="B82" s="4">
        <v>41740</v>
      </c>
      <c r="C82" s="4" t="s">
        <v>178</v>
      </c>
      <c r="D82" s="4" t="str">
        <f>VLOOKUP(C82,[1]geocode!A:B,2,FALSE)</f>
        <v>West</v>
      </c>
      <c r="E82" s="14">
        <v>12784.82401</v>
      </c>
      <c r="F82" s="14">
        <v>18377.884429999998</v>
      </c>
      <c r="G82" s="14">
        <v>20174.190699999999</v>
      </c>
      <c r="H82" s="14">
        <v>34935</v>
      </c>
      <c r="I82" s="14">
        <v>36672</v>
      </c>
      <c r="J82" s="9">
        <f t="shared" si="16"/>
        <v>0.43747652807932536</v>
      </c>
      <c r="K82" s="9">
        <f t="shared" si="17"/>
        <v>9.7742821097934238E-2</v>
      </c>
      <c r="L82" s="9">
        <f t="shared" si="18"/>
        <v>0.73166797714467924</v>
      </c>
      <c r="M82" s="9">
        <f t="shared" si="19"/>
        <v>4.9720910261914983E-2</v>
      </c>
      <c r="N82" s="9">
        <f t="shared" si="20"/>
        <v>0.57797953919586254</v>
      </c>
      <c r="O82" s="9">
        <f t="shared" si="21"/>
        <v>0.81776808523972178</v>
      </c>
      <c r="P82" s="9">
        <f t="shared" si="22"/>
        <v>1.8684008455115213</v>
      </c>
      <c r="Q82" s="6">
        <f t="shared" si="23"/>
        <v>23887.17599</v>
      </c>
    </row>
    <row r="83" spans="1:17" x14ac:dyDescent="0.35">
      <c r="A83" s="4" t="s">
        <v>179</v>
      </c>
      <c r="B83" s="4">
        <v>41860</v>
      </c>
      <c r="C83" s="4" t="s">
        <v>180</v>
      </c>
      <c r="D83" s="4" t="str">
        <f>VLOOKUP(C83,[1]geocode!A:B,2,FALSE)</f>
        <v>West</v>
      </c>
      <c r="E83" s="14">
        <v>52997.21905</v>
      </c>
      <c r="F83" s="14">
        <v>59429.827039999996</v>
      </c>
      <c r="G83" s="14">
        <v>70891.996310000002</v>
      </c>
      <c r="H83" s="14">
        <v>83848</v>
      </c>
      <c r="I83" s="14">
        <v>88696</v>
      </c>
      <c r="J83" s="9">
        <f t="shared" si="16"/>
        <v>0.1213763307831526</v>
      </c>
      <c r="K83" s="9">
        <f t="shared" si="17"/>
        <v>0.19286896565061931</v>
      </c>
      <c r="L83" s="9">
        <f t="shared" si="18"/>
        <v>0.18275693116815822</v>
      </c>
      <c r="M83" s="9">
        <f t="shared" si="19"/>
        <v>5.7818910409312085E-2</v>
      </c>
      <c r="N83" s="9">
        <f t="shared" si="20"/>
        <v>0.33765502380638596</v>
      </c>
      <c r="O83" s="9">
        <f t="shared" si="21"/>
        <v>0.25114264820736287</v>
      </c>
      <c r="P83" s="9">
        <f t="shared" si="22"/>
        <v>0.67359724887300476</v>
      </c>
      <c r="Q83" s="6">
        <f t="shared" si="23"/>
        <v>35698.78095</v>
      </c>
    </row>
    <row r="84" spans="1:17" x14ac:dyDescent="0.35">
      <c r="A84" s="4" t="s">
        <v>181</v>
      </c>
      <c r="B84" s="4">
        <v>41940</v>
      </c>
      <c r="C84" s="4" t="s">
        <v>182</v>
      </c>
      <c r="D84" s="4" t="str">
        <f>VLOOKUP(C84,[1]geocode!A:B,2,FALSE)</f>
        <v>West</v>
      </c>
      <c r="E84" s="14">
        <v>44124.62919</v>
      </c>
      <c r="F84" s="14">
        <v>50939.825470000003</v>
      </c>
      <c r="G84" s="14">
        <v>54924</v>
      </c>
      <c r="H84" s="14">
        <v>58486</v>
      </c>
      <c r="I84" s="14">
        <v>64709</v>
      </c>
      <c r="J84" s="9">
        <f t="shared" si="16"/>
        <v>0.15445333830804264</v>
      </c>
      <c r="K84" s="9">
        <f t="shared" si="17"/>
        <v>7.8213352582968645E-2</v>
      </c>
      <c r="L84" s="9">
        <f t="shared" si="18"/>
        <v>6.4853251766076758E-2</v>
      </c>
      <c r="M84" s="9">
        <f t="shared" si="19"/>
        <v>0.10640153199056185</v>
      </c>
      <c r="N84" s="9">
        <f t="shared" si="20"/>
        <v>0.24474700429771476</v>
      </c>
      <c r="O84" s="9">
        <f t="shared" si="21"/>
        <v>0.17815526909911877</v>
      </c>
      <c r="P84" s="9">
        <f t="shared" si="22"/>
        <v>0.46650524180869613</v>
      </c>
      <c r="Q84" s="6">
        <f t="shared" si="23"/>
        <v>20584.37081</v>
      </c>
    </row>
    <row r="85" spans="1:17" x14ac:dyDescent="0.35">
      <c r="A85" s="4" t="s">
        <v>183</v>
      </c>
      <c r="B85" s="4">
        <v>35840</v>
      </c>
      <c r="C85" s="4" t="s">
        <v>184</v>
      </c>
      <c r="D85" s="4" t="str">
        <f>VLOOKUP(C85,[1]geocode!A:B,2,FALSE)</f>
        <v>South</v>
      </c>
      <c r="E85" s="14">
        <v>21193.65179</v>
      </c>
      <c r="F85" s="14">
        <v>21914.74135</v>
      </c>
      <c r="G85" s="14">
        <v>23180</v>
      </c>
      <c r="H85" s="14">
        <v>23184</v>
      </c>
      <c r="I85" s="14">
        <v>24131</v>
      </c>
      <c r="J85" s="9">
        <f t="shared" si="16"/>
        <v>3.402384672283041E-2</v>
      </c>
      <c r="K85" s="9">
        <f t="shared" si="17"/>
        <v>5.7735504599053813E-2</v>
      </c>
      <c r="L85" s="9">
        <f t="shared" si="18"/>
        <v>1.725625539257981E-4</v>
      </c>
      <c r="M85" s="9">
        <f t="shared" si="19"/>
        <v>4.0847135955831608E-2</v>
      </c>
      <c r="N85" s="9">
        <f t="shared" si="20"/>
        <v>9.3723735280827697E-2</v>
      </c>
      <c r="O85" s="9">
        <f t="shared" si="21"/>
        <v>4.1026747195858498E-2</v>
      </c>
      <c r="P85" s="9">
        <f t="shared" si="22"/>
        <v>0.13859566247030428</v>
      </c>
      <c r="Q85" s="6">
        <f t="shared" si="23"/>
        <v>2937.3482100000001</v>
      </c>
    </row>
    <row r="86" spans="1:17" x14ac:dyDescent="0.35">
      <c r="A86" s="4" t="s">
        <v>185</v>
      </c>
      <c r="B86" s="4">
        <v>42540</v>
      </c>
      <c r="C86" s="4" t="s">
        <v>186</v>
      </c>
      <c r="D86" s="4" t="str">
        <f>VLOOKUP(C86,[1]geocode!A:B,2,FALSE)</f>
        <v>Northeast</v>
      </c>
      <c r="E86" s="14">
        <v>10536.000019999999</v>
      </c>
      <c r="F86" s="14">
        <v>10586.000019999999</v>
      </c>
      <c r="G86" s="14">
        <v>9743</v>
      </c>
      <c r="H86" s="14">
        <v>10261</v>
      </c>
      <c r="I86" s="14">
        <v>10344</v>
      </c>
      <c r="J86" s="9">
        <f t="shared" si="16"/>
        <v>4.7456340076962155E-3</v>
      </c>
      <c r="K86" s="9">
        <f t="shared" si="17"/>
        <v>-7.9633479917563754E-2</v>
      </c>
      <c r="L86" s="9">
        <f t="shared" si="18"/>
        <v>5.3166375859591504E-2</v>
      </c>
      <c r="M86" s="9">
        <f t="shared" si="19"/>
        <v>8.0888802260988216E-3</v>
      </c>
      <c r="N86" s="9">
        <f t="shared" si="20"/>
        <v>-7.5265757260315522E-2</v>
      </c>
      <c r="O86" s="9">
        <f t="shared" si="21"/>
        <v>6.1685312532074307E-2</v>
      </c>
      <c r="P86" s="9">
        <f t="shared" si="22"/>
        <v>-1.8223236487807021E-2</v>
      </c>
      <c r="Q86" s="6">
        <f t="shared" si="23"/>
        <v>-192.00001999999949</v>
      </c>
    </row>
    <row r="87" spans="1:17" x14ac:dyDescent="0.35">
      <c r="A87" s="4" t="s">
        <v>187</v>
      </c>
      <c r="B87" s="4">
        <v>42660</v>
      </c>
      <c r="C87" s="4" t="s">
        <v>188</v>
      </c>
      <c r="D87" s="4" t="str">
        <f>VLOOKUP(C87,[1]geocode!A:B,2,FALSE)</f>
        <v>West</v>
      </c>
      <c r="E87" s="14">
        <v>17456.61692</v>
      </c>
      <c r="F87" s="14">
        <v>17993.096720000001</v>
      </c>
      <c r="G87" s="14">
        <v>28195</v>
      </c>
      <c r="H87" s="14">
        <v>35608</v>
      </c>
      <c r="I87" s="14">
        <v>47890</v>
      </c>
      <c r="J87" s="9">
        <f t="shared" si="16"/>
        <v>3.0732174650940382E-2</v>
      </c>
      <c r="K87" s="9">
        <f t="shared" si="17"/>
        <v>0.56698985387324685</v>
      </c>
      <c r="L87" s="9">
        <f t="shared" si="18"/>
        <v>0.26291895726192588</v>
      </c>
      <c r="M87" s="9">
        <f t="shared" si="19"/>
        <v>0.34492248932824082</v>
      </c>
      <c r="N87" s="9">
        <f t="shared" si="20"/>
        <v>0.61514685973873107</v>
      </c>
      <c r="O87" s="9">
        <f t="shared" si="21"/>
        <v>0.69852810782053554</v>
      </c>
      <c r="P87" s="9">
        <f t="shared" si="22"/>
        <v>1.7433723395243068</v>
      </c>
      <c r="Q87" s="6">
        <f t="shared" si="23"/>
        <v>30433.38308</v>
      </c>
    </row>
    <row r="88" spans="1:17" x14ac:dyDescent="0.35">
      <c r="A88" s="4" t="s">
        <v>189</v>
      </c>
      <c r="B88" s="4">
        <v>44140</v>
      </c>
      <c r="C88" s="4" t="s">
        <v>190</v>
      </c>
      <c r="D88" s="4" t="str">
        <f>VLOOKUP(C88,[1]geocode!A:B,2,FALSE)</f>
        <v>Northeast</v>
      </c>
      <c r="E88" s="14">
        <v>7135.3400019999999</v>
      </c>
      <c r="F88" s="14">
        <v>8789.0000280000004</v>
      </c>
      <c r="G88" s="14">
        <v>8189</v>
      </c>
      <c r="H88" s="14">
        <v>8135</v>
      </c>
      <c r="I88" s="14">
        <v>7610</v>
      </c>
      <c r="J88" s="9">
        <f t="shared" si="16"/>
        <v>0.23175630390934249</v>
      </c>
      <c r="K88" s="9">
        <f t="shared" si="17"/>
        <v>-6.8267155090285581E-2</v>
      </c>
      <c r="L88" s="9">
        <f t="shared" si="18"/>
        <v>-6.5942117474661133E-3</v>
      </c>
      <c r="M88" s="9">
        <f t="shared" si="19"/>
        <v>-6.4535955746773205E-2</v>
      </c>
      <c r="N88" s="9">
        <f t="shared" si="20"/>
        <v>0.14766780527692647</v>
      </c>
      <c r="O88" s="9">
        <f t="shared" si="21"/>
        <v>-7.0704603736719995E-2</v>
      </c>
      <c r="P88" s="9">
        <f t="shared" si="22"/>
        <v>6.6522407883430265E-2</v>
      </c>
      <c r="Q88" s="6">
        <f t="shared" si="23"/>
        <v>474.65999800000009</v>
      </c>
    </row>
    <row r="89" spans="1:17" x14ac:dyDescent="0.35">
      <c r="A89" s="4" t="s">
        <v>191</v>
      </c>
      <c r="B89" s="4">
        <v>41180</v>
      </c>
      <c r="C89" s="4" t="s">
        <v>192</v>
      </c>
      <c r="D89" s="4" t="str">
        <f>VLOOKUP(C89,[1]geocode!A:B,2,FALSE)</f>
        <v>Midwest</v>
      </c>
      <c r="E89" s="14">
        <v>16303.00014</v>
      </c>
      <c r="F89" s="14">
        <v>13886.000120000001</v>
      </c>
      <c r="G89" s="14">
        <v>11552</v>
      </c>
      <c r="H89" s="14">
        <v>17359</v>
      </c>
      <c r="I89" s="14">
        <v>19841</v>
      </c>
      <c r="J89" s="9">
        <f t="shared" si="16"/>
        <v>-0.14825492236056617</v>
      </c>
      <c r="K89" s="9">
        <f t="shared" si="17"/>
        <v>-0.16808296844519979</v>
      </c>
      <c r="L89" s="9">
        <f t="shared" si="18"/>
        <v>0.50268351800554012</v>
      </c>
      <c r="M89" s="9">
        <f t="shared" si="19"/>
        <v>0.14298058643931102</v>
      </c>
      <c r="N89" s="9">
        <f t="shared" si="20"/>
        <v>-0.29141876336878936</v>
      </c>
      <c r="O89" s="9">
        <f t="shared" si="21"/>
        <v>0.71753808864265933</v>
      </c>
      <c r="P89" s="9">
        <f t="shared" si="22"/>
        <v>0.21701526281162137</v>
      </c>
      <c r="Q89" s="6">
        <f t="shared" si="23"/>
        <v>3537.9998599999999</v>
      </c>
    </row>
    <row r="90" spans="1:17" x14ac:dyDescent="0.35">
      <c r="A90" s="4" t="s">
        <v>193</v>
      </c>
      <c r="B90" s="4">
        <v>44700</v>
      </c>
      <c r="C90" s="4" t="s">
        <v>194</v>
      </c>
      <c r="D90" s="4" t="str">
        <f>VLOOKUP(C90,[1]geocode!A:B,2,FALSE)</f>
        <v>West</v>
      </c>
      <c r="E90" s="14">
        <v>20779.191220000001</v>
      </c>
      <c r="F90" s="14">
        <v>27408.681250000001</v>
      </c>
      <c r="G90" s="14">
        <v>28040</v>
      </c>
      <c r="H90" s="14">
        <v>27830</v>
      </c>
      <c r="I90" s="14">
        <v>26073</v>
      </c>
      <c r="J90" s="9">
        <f t="shared" si="16"/>
        <v>0.31904466154674527</v>
      </c>
      <c r="K90" s="9">
        <f t="shared" si="17"/>
        <v>2.3033532487083761E-2</v>
      </c>
      <c r="L90" s="9">
        <f t="shared" si="18"/>
        <v>-7.4893009985734661E-3</v>
      </c>
      <c r="M90" s="9">
        <f t="shared" si="19"/>
        <v>-6.3133309378368668E-2</v>
      </c>
      <c r="N90" s="9">
        <f t="shared" si="20"/>
        <v>0.34942691961039662</v>
      </c>
      <c r="O90" s="9">
        <f t="shared" si="21"/>
        <v>-7.0149786019971475E-2</v>
      </c>
      <c r="P90" s="9">
        <f t="shared" si="22"/>
        <v>0.25476490995013806</v>
      </c>
      <c r="Q90" s="6">
        <f t="shared" si="23"/>
        <v>5293.8087799999994</v>
      </c>
    </row>
    <row r="91" spans="1:17" x14ac:dyDescent="0.35">
      <c r="A91" s="4" t="s">
        <v>195</v>
      </c>
      <c r="B91" s="4">
        <v>45060</v>
      </c>
      <c r="C91" s="4" t="s">
        <v>196</v>
      </c>
      <c r="D91" s="4" t="str">
        <f>VLOOKUP(C91,[1]geocode!A:B,2,FALSE)</f>
        <v>Northeast</v>
      </c>
      <c r="E91" s="14">
        <v>19911.182690000001</v>
      </c>
      <c r="F91" s="14">
        <v>17493.95334</v>
      </c>
      <c r="G91" s="14">
        <v>16336</v>
      </c>
      <c r="H91" s="14">
        <v>15883</v>
      </c>
      <c r="I91" s="14">
        <v>16758</v>
      </c>
      <c r="J91" s="9">
        <f t="shared" si="16"/>
        <v>-0.12140059119712698</v>
      </c>
      <c r="K91" s="9">
        <f t="shared" si="17"/>
        <v>-6.619163304570698E-2</v>
      </c>
      <c r="L91" s="9">
        <f t="shared" si="18"/>
        <v>-2.7730166503428012E-2</v>
      </c>
      <c r="M91" s="9">
        <f t="shared" si="19"/>
        <v>5.509034817100044E-2</v>
      </c>
      <c r="N91" s="9">
        <f t="shared" si="20"/>
        <v>-0.17955652085878185</v>
      </c>
      <c r="O91" s="9">
        <f t="shared" si="21"/>
        <v>2.5832517140058766E-2</v>
      </c>
      <c r="P91" s="9">
        <f t="shared" si="22"/>
        <v>-0.15836240062141688</v>
      </c>
      <c r="Q91" s="6">
        <f t="shared" si="23"/>
        <v>-3153.1826900000015</v>
      </c>
    </row>
    <row r="92" spans="1:17" x14ac:dyDescent="0.35">
      <c r="A92" s="4" t="s">
        <v>197</v>
      </c>
      <c r="B92" s="4">
        <v>45300</v>
      </c>
      <c r="C92" s="4" t="s">
        <v>198</v>
      </c>
      <c r="D92" s="4" t="str">
        <f>VLOOKUP(C92,[1]geocode!A:B,2,FALSE)</f>
        <v>South</v>
      </c>
      <c r="E92" s="14">
        <v>8644.9999900000003</v>
      </c>
      <c r="F92" s="14">
        <v>7576.8769990000001</v>
      </c>
      <c r="G92" s="14">
        <v>6554</v>
      </c>
      <c r="H92" s="14">
        <v>7983</v>
      </c>
      <c r="I92" s="14">
        <v>10719</v>
      </c>
      <c r="J92" s="9">
        <f t="shared" si="16"/>
        <v>-0.1235538452557014</v>
      </c>
      <c r="K92" s="9">
        <f t="shared" si="17"/>
        <v>-0.1349998157730421</v>
      </c>
      <c r="L92" s="9">
        <f t="shared" si="18"/>
        <v>0.21803478791577663</v>
      </c>
      <c r="M92" s="9">
        <f t="shared" si="19"/>
        <v>0.34272829763246898</v>
      </c>
      <c r="N92" s="9">
        <f t="shared" si="20"/>
        <v>-0.24187391468117286</v>
      </c>
      <c r="O92" s="9">
        <f t="shared" si="21"/>
        <v>0.63548977723527622</v>
      </c>
      <c r="P92" s="9">
        <f t="shared" si="22"/>
        <v>0.23990746239434058</v>
      </c>
      <c r="Q92" s="6">
        <f t="shared" si="23"/>
        <v>2074.0000099999997</v>
      </c>
    </row>
    <row r="93" spans="1:17" x14ac:dyDescent="0.35">
      <c r="A93" s="4" t="s">
        <v>199</v>
      </c>
      <c r="B93" s="4">
        <v>37340</v>
      </c>
      <c r="C93" s="4" t="s">
        <v>200</v>
      </c>
      <c r="D93" s="4" t="str">
        <f>VLOOKUP(C93,[1]geocode!A:B,2,FALSE)</f>
        <v>South</v>
      </c>
      <c r="E93" s="14">
        <v>10628.40922</v>
      </c>
      <c r="F93" s="14">
        <v>11471.78442</v>
      </c>
      <c r="G93" s="14">
        <v>10966.407719999999</v>
      </c>
      <c r="H93" s="14">
        <v>10550</v>
      </c>
      <c r="I93" s="14">
        <v>10351</v>
      </c>
      <c r="J93" s="9">
        <f t="shared" si="16"/>
        <v>7.935102822471117E-2</v>
      </c>
      <c r="K93" s="9">
        <f t="shared" si="17"/>
        <v>-4.4053887477080111E-2</v>
      </c>
      <c r="L93" s="9">
        <f t="shared" si="18"/>
        <v>-3.7971205396692957E-2</v>
      </c>
      <c r="M93" s="9">
        <f t="shared" si="19"/>
        <v>-1.886255924170616E-2</v>
      </c>
      <c r="N93" s="9">
        <f t="shared" si="20"/>
        <v>3.1801419479029029E-2</v>
      </c>
      <c r="O93" s="9">
        <f t="shared" si="21"/>
        <v>-5.6117530527125002E-2</v>
      </c>
      <c r="P93" s="9">
        <f t="shared" si="22"/>
        <v>-2.6100728176516295E-2</v>
      </c>
      <c r="Q93" s="6">
        <f t="shared" si="23"/>
        <v>-277.40921999999955</v>
      </c>
    </row>
    <row r="94" spans="1:17" x14ac:dyDescent="0.35">
      <c r="A94" s="4" t="s">
        <v>201</v>
      </c>
      <c r="B94" s="4">
        <v>45780</v>
      </c>
      <c r="C94" s="4" t="s">
        <v>202</v>
      </c>
      <c r="D94" s="4" t="str">
        <f>VLOOKUP(C94,[1]geocode!A:B,2,FALSE)</f>
        <v>Midwest</v>
      </c>
      <c r="E94" s="14">
        <v>21428.657380000001</v>
      </c>
      <c r="F94" s="14">
        <v>18308.347170000001</v>
      </c>
      <c r="G94" s="14">
        <v>18279</v>
      </c>
      <c r="H94" s="14">
        <v>16298</v>
      </c>
      <c r="I94" s="14">
        <v>14147</v>
      </c>
      <c r="J94" s="9">
        <f t="shared" si="16"/>
        <v>-0.14561389239963665</v>
      </c>
      <c r="K94" s="9">
        <f t="shared" si="17"/>
        <v>-1.6029393438687406E-3</v>
      </c>
      <c r="L94" s="9">
        <f t="shared" si="18"/>
        <v>-0.10837573171398873</v>
      </c>
      <c r="M94" s="9">
        <f t="shared" si="19"/>
        <v>-0.13197938397349368</v>
      </c>
      <c r="N94" s="9">
        <f t="shared" si="20"/>
        <v>-0.14698342150636412</v>
      </c>
      <c r="O94" s="9">
        <f t="shared" si="21"/>
        <v>-0.22605175337819355</v>
      </c>
      <c r="P94" s="9">
        <f t="shared" si="22"/>
        <v>-0.33980931473551801</v>
      </c>
      <c r="Q94" s="6">
        <f t="shared" si="23"/>
        <v>-7281.6573800000006</v>
      </c>
    </row>
    <row r="95" spans="1:17" x14ac:dyDescent="0.35">
      <c r="A95" s="4" t="s">
        <v>203</v>
      </c>
      <c r="B95" s="4">
        <v>46060</v>
      </c>
      <c r="C95" s="4" t="s">
        <v>204</v>
      </c>
      <c r="D95" s="4" t="str">
        <f>VLOOKUP(C95,[1]geocode!A:B,2,FALSE)</f>
        <v>West</v>
      </c>
      <c r="E95" s="14">
        <v>15409.4946</v>
      </c>
      <c r="F95" s="14">
        <v>15745.00511</v>
      </c>
      <c r="G95" s="14">
        <v>15132.96459</v>
      </c>
      <c r="H95" s="14">
        <v>16027</v>
      </c>
      <c r="I95" s="14">
        <v>16122</v>
      </c>
      <c r="J95" s="9">
        <f t="shared" si="16"/>
        <v>2.1772973008472328E-2</v>
      </c>
      <c r="K95" s="9">
        <f t="shared" si="17"/>
        <v>-3.8872043274935493E-2</v>
      </c>
      <c r="L95" s="9">
        <f t="shared" si="18"/>
        <v>5.9078669264235717E-2</v>
      </c>
      <c r="M95" s="9">
        <f t="shared" si="19"/>
        <v>5.9274973482248703E-3</v>
      </c>
      <c r="N95" s="9">
        <f t="shared" si="20"/>
        <v>-1.7945430215472506E-2</v>
      </c>
      <c r="O95" s="9">
        <f t="shared" si="21"/>
        <v>6.5356355267861002E-2</v>
      </c>
      <c r="P95" s="9">
        <f t="shared" si="22"/>
        <v>4.6238077139791466E-2</v>
      </c>
      <c r="Q95" s="6">
        <f t="shared" si="23"/>
        <v>712.50540000000001</v>
      </c>
    </row>
    <row r="96" spans="1:17" x14ac:dyDescent="0.35">
      <c r="A96" s="4" t="s">
        <v>205</v>
      </c>
      <c r="B96" s="4">
        <v>46140</v>
      </c>
      <c r="C96" s="4" t="s">
        <v>206</v>
      </c>
      <c r="D96" s="4" t="str">
        <f>VLOOKUP(C96,[1]geocode!A:B,2,FALSE)</f>
        <v>South</v>
      </c>
      <c r="E96" s="14">
        <v>15873.83028</v>
      </c>
      <c r="F96" s="14">
        <v>13478.13775</v>
      </c>
      <c r="G96" s="14">
        <v>14633.133</v>
      </c>
      <c r="H96" s="14">
        <v>14237</v>
      </c>
      <c r="I96" s="14">
        <v>12560</v>
      </c>
      <c r="J96" s="9">
        <f t="shared" si="16"/>
        <v>-0.15092088599551287</v>
      </c>
      <c r="K96" s="9">
        <f t="shared" si="17"/>
        <v>8.5693978754594641E-2</v>
      </c>
      <c r="L96" s="9">
        <f t="shared" si="18"/>
        <v>-2.7070962862156711E-2</v>
      </c>
      <c r="M96" s="9">
        <f t="shared" si="19"/>
        <v>-0.11779166959331319</v>
      </c>
      <c r="N96" s="9">
        <f t="shared" si="20"/>
        <v>-7.8159918439042325E-2</v>
      </c>
      <c r="O96" s="9">
        <f t="shared" si="21"/>
        <v>-0.14167389854243789</v>
      </c>
      <c r="P96" s="9">
        <f t="shared" si="22"/>
        <v>-0.2087605966264621</v>
      </c>
      <c r="Q96" s="6">
        <f t="shared" si="23"/>
        <v>-3313.8302800000001</v>
      </c>
    </row>
    <row r="97" spans="1:17" x14ac:dyDescent="0.35">
      <c r="A97" s="4" t="s">
        <v>207</v>
      </c>
      <c r="B97" s="4">
        <v>46520</v>
      </c>
      <c r="C97" s="4" t="s">
        <v>208</v>
      </c>
      <c r="D97" s="4" t="str">
        <f>VLOOKUP(C97,[1]geocode!A:B,2,FALSE)</f>
        <v>West</v>
      </c>
      <c r="E97" s="14">
        <v>18302.203089999999</v>
      </c>
      <c r="F97" s="14">
        <v>21665.999790000002</v>
      </c>
      <c r="G97" s="14">
        <v>23286</v>
      </c>
      <c r="H97" s="14">
        <v>23933</v>
      </c>
      <c r="I97" s="14">
        <v>23713</v>
      </c>
      <c r="J97" s="9">
        <f t="shared" si="16"/>
        <v>0.18379190108746646</v>
      </c>
      <c r="K97" s="9">
        <f t="shared" si="17"/>
        <v>7.4771541849073295E-2</v>
      </c>
      <c r="L97" s="9">
        <f t="shared" si="18"/>
        <v>2.7784935154169889E-2</v>
      </c>
      <c r="M97" s="9">
        <f t="shared" si="19"/>
        <v>-9.1923285839635646E-3</v>
      </c>
      <c r="N97" s="9">
        <f t="shared" si="20"/>
        <v>0.27230584676022196</v>
      </c>
      <c r="O97" s="9">
        <f t="shared" si="21"/>
        <v>1.8337198316585073E-2</v>
      </c>
      <c r="P97" s="9">
        <f t="shared" si="22"/>
        <v>0.29563637139161486</v>
      </c>
      <c r="Q97" s="6">
        <f t="shared" si="23"/>
        <v>5410.7969100000009</v>
      </c>
    </row>
    <row r="98" spans="1:17" x14ac:dyDescent="0.35">
      <c r="A98" s="4" t="s">
        <v>209</v>
      </c>
      <c r="B98" s="4">
        <v>47900</v>
      </c>
      <c r="C98" s="4" t="s">
        <v>210</v>
      </c>
      <c r="D98" s="4" t="str">
        <f>VLOOKUP(C98,[1]geocode!A:B,2,FALSE)</f>
        <v>South</v>
      </c>
      <c r="E98" s="14">
        <v>13519.99991</v>
      </c>
      <c r="F98" s="14">
        <v>13488.99991</v>
      </c>
      <c r="G98" s="14">
        <v>13583</v>
      </c>
      <c r="H98" s="14">
        <v>19807</v>
      </c>
      <c r="I98" s="14">
        <v>20713</v>
      </c>
      <c r="J98" s="9">
        <f t="shared" si="16"/>
        <v>-2.2928994235474074E-3</v>
      </c>
      <c r="K98" s="9">
        <f t="shared" si="17"/>
        <v>6.9686478335812775E-3</v>
      </c>
      <c r="L98" s="9">
        <f t="shared" si="18"/>
        <v>0.45821983361554885</v>
      </c>
      <c r="M98" s="9">
        <f t="shared" si="19"/>
        <v>4.5741404553945576E-2</v>
      </c>
      <c r="N98" s="9">
        <f t="shared" si="20"/>
        <v>4.6597700014333462E-3</v>
      </c>
      <c r="O98" s="9">
        <f t="shared" si="21"/>
        <v>0.52492085695354485</v>
      </c>
      <c r="P98" s="9">
        <f t="shared" si="22"/>
        <v>0.53202663741733702</v>
      </c>
      <c r="Q98" s="6">
        <f t="shared" si="23"/>
        <v>7193.0000899999995</v>
      </c>
    </row>
    <row r="99" spans="1:17" x14ac:dyDescent="0.35">
      <c r="A99" s="4" t="s">
        <v>211</v>
      </c>
      <c r="B99" s="4">
        <v>48620</v>
      </c>
      <c r="C99" s="4" t="s">
        <v>212</v>
      </c>
      <c r="D99" s="4" t="str">
        <f>VLOOKUP(C99,[1]geocode!A:B,2,FALSE)</f>
        <v>Midwest</v>
      </c>
      <c r="E99" s="14">
        <v>29274.302640000002</v>
      </c>
      <c r="F99" s="14">
        <v>25553.501479999999</v>
      </c>
      <c r="G99" s="14">
        <v>25860</v>
      </c>
      <c r="H99" s="14">
        <v>25258</v>
      </c>
      <c r="I99" s="14">
        <v>22749</v>
      </c>
      <c r="J99" s="9">
        <f t="shared" si="16"/>
        <v>-0.12710127396565038</v>
      </c>
      <c r="K99" s="9">
        <f t="shared" si="17"/>
        <v>1.199438441889808E-2</v>
      </c>
      <c r="L99" s="9">
        <f t="shared" si="18"/>
        <v>-2.3279195668986851E-2</v>
      </c>
      <c r="M99" s="9">
        <f t="shared" si="19"/>
        <v>-9.9334864201441123E-2</v>
      </c>
      <c r="N99" s="9">
        <f t="shared" si="20"/>
        <v>-0.116631391086828</v>
      </c>
      <c r="O99" s="9">
        <f t="shared" si="21"/>
        <v>-0.1203016241299304</v>
      </c>
      <c r="P99" s="9">
        <f t="shared" si="22"/>
        <v>-0.22290206944447991</v>
      </c>
      <c r="Q99" s="6">
        <f t="shared" si="23"/>
        <v>-6525.3026400000017</v>
      </c>
    </row>
    <row r="100" spans="1:17" x14ac:dyDescent="0.35">
      <c r="A100" s="4" t="s">
        <v>213</v>
      </c>
      <c r="B100" s="4">
        <v>49340</v>
      </c>
      <c r="C100" s="4" t="s">
        <v>214</v>
      </c>
      <c r="D100" s="4" t="str">
        <f>VLOOKUP(C100,[1]geocode!A:B,2,FALSE)</f>
        <v>Northeast</v>
      </c>
      <c r="E100" s="14">
        <v>27602.881099999999</v>
      </c>
      <c r="F100" s="14">
        <v>29990.244979999999</v>
      </c>
      <c r="G100" s="14">
        <v>29316</v>
      </c>
      <c r="H100" s="14">
        <v>30115</v>
      </c>
      <c r="I100" s="14">
        <v>29963</v>
      </c>
      <c r="J100" s="9">
        <f t="shared" si="16"/>
        <v>8.6489662848998797E-2</v>
      </c>
      <c r="K100" s="9">
        <f t="shared" si="17"/>
        <v>-2.2482143125194289E-2</v>
      </c>
      <c r="L100" s="9">
        <f t="shared" si="18"/>
        <v>2.7254741438122527E-2</v>
      </c>
      <c r="M100" s="9">
        <f t="shared" si="19"/>
        <v>-5.0473186119873821E-3</v>
      </c>
      <c r="N100" s="9">
        <f t="shared" si="20"/>
        <v>6.2063046744783516E-2</v>
      </c>
      <c r="O100" s="9">
        <f t="shared" si="21"/>
        <v>2.2069859462409604E-2</v>
      </c>
      <c r="P100" s="9">
        <f t="shared" si="22"/>
        <v>8.5502628926659455E-2</v>
      </c>
      <c r="Q100" s="6">
        <f t="shared" si="23"/>
        <v>2360.1189000000013</v>
      </c>
    </row>
    <row r="101" spans="1:17" x14ac:dyDescent="0.35">
      <c r="A101" s="4" t="s">
        <v>215</v>
      </c>
      <c r="B101" s="4">
        <v>49660</v>
      </c>
      <c r="C101" s="4" t="s">
        <v>216</v>
      </c>
      <c r="D101" s="4" t="str">
        <f>VLOOKUP(C101,[1]geocode!A:B,2,FALSE)</f>
        <v>Midwest</v>
      </c>
      <c r="E101" s="14">
        <v>15222.693730000001</v>
      </c>
      <c r="F101" s="14">
        <v>10851.91281</v>
      </c>
      <c r="G101" s="14">
        <v>7578</v>
      </c>
      <c r="H101" s="14">
        <v>6420</v>
      </c>
      <c r="I101" s="14">
        <v>6626</v>
      </c>
      <c r="J101" s="9">
        <f t="shared" si="16"/>
        <v>-0.28712269966952825</v>
      </c>
      <c r="K101" s="9">
        <f t="shared" si="17"/>
        <v>-0.30168992944571954</v>
      </c>
      <c r="L101" s="9">
        <f t="shared" si="18"/>
        <v>-0.15281076801266824</v>
      </c>
      <c r="M101" s="9">
        <f t="shared" si="19"/>
        <v>3.2087227414330219E-2</v>
      </c>
      <c r="N101" s="9">
        <f t="shared" si="20"/>
        <v>-0.50219060210968325</v>
      </c>
      <c r="O101" s="9">
        <f t="shared" si="21"/>
        <v>-0.12562681446291898</v>
      </c>
      <c r="P101" s="9">
        <f t="shared" si="22"/>
        <v>-0.56472881097634753</v>
      </c>
      <c r="Q101" s="6">
        <f t="shared" si="23"/>
        <v>-8596.6937300000009</v>
      </c>
    </row>
    <row r="102" spans="1:17" x14ac:dyDescent="0.35">
      <c r="A102" s="4"/>
      <c r="B102" s="4"/>
      <c r="C102" s="4"/>
      <c r="D102" s="4"/>
      <c r="E102" s="14"/>
      <c r="F102" s="14"/>
      <c r="G102" s="14"/>
      <c r="H102" s="14"/>
      <c r="I102" s="14"/>
      <c r="J102" s="9"/>
      <c r="K102" s="9"/>
      <c r="L102" s="9"/>
      <c r="M102" s="9"/>
      <c r="N102" s="9"/>
      <c r="O102" s="9"/>
    </row>
    <row r="103" spans="1:17" x14ac:dyDescent="0.35">
      <c r="A103" s="4"/>
      <c r="B103" s="4"/>
      <c r="C103" s="4"/>
      <c r="D103" s="4"/>
      <c r="E103" s="14">
        <f>SUM(E2:E101)</f>
        <v>2026092.4737429996</v>
      </c>
      <c r="F103" s="14">
        <f>SUM(F2:F101)</f>
        <v>1991736.924966</v>
      </c>
      <c r="G103" s="14">
        <f>SUM(G2:G101)</f>
        <v>2075504.2871370001</v>
      </c>
      <c r="H103" s="14">
        <f>SUM(H2:H101)</f>
        <v>2291653</v>
      </c>
      <c r="I103" s="14">
        <f>SUM(I2:I101)</f>
        <v>2426864</v>
      </c>
      <c r="J103" s="9">
        <f>(F103-E103)/E103</f>
        <v>-1.6956555153443319E-2</v>
      </c>
      <c r="K103" s="9">
        <f>(G103-F103)/F103</f>
        <v>4.2057442989078514E-2</v>
      </c>
      <c r="L103" s="9">
        <f>(H103-G103)/G103</f>
        <v>0.10414274458626176</v>
      </c>
      <c r="M103" s="9">
        <f>(I103-H103)/H103</f>
        <v>5.9001515499946984E-2</v>
      </c>
      <c r="N103" s="9">
        <f>(G103-E103)/E103</f>
        <v>2.4387738483978089E-2</v>
      </c>
      <c r="O103" s="9">
        <f>(I103-G103)/G103</f>
        <v>0.16928883984512208</v>
      </c>
      <c r="P103" s="9">
        <f>(I103-E103)/E103</f>
        <v>0.19780515028349904</v>
      </c>
      <c r="Q103" s="6">
        <f>I103-E103</f>
        <v>400771.5262570004</v>
      </c>
    </row>
    <row r="104" spans="1:17" x14ac:dyDescent="0.35">
      <c r="A104" s="4"/>
      <c r="B104" s="4"/>
      <c r="C104" s="4"/>
      <c r="D104" s="4"/>
      <c r="E104" s="14"/>
      <c r="F104" s="14"/>
      <c r="G104" s="14"/>
      <c r="H104" s="14"/>
      <c r="I104" s="14"/>
      <c r="J104" s="9"/>
      <c r="K104" s="9"/>
      <c r="L104" s="9"/>
      <c r="M104" s="9"/>
      <c r="N104" s="9"/>
      <c r="O104" s="9"/>
      <c r="P104" s="9"/>
      <c r="Q104" s="5"/>
    </row>
    <row r="105" spans="1:17" x14ac:dyDescent="0.35">
      <c r="A105" s="4"/>
      <c r="B105" s="4"/>
      <c r="C105" s="4"/>
      <c r="D105" s="4"/>
      <c r="E105" s="14"/>
      <c r="F105" s="14"/>
      <c r="G105" s="14"/>
      <c r="H105" s="14"/>
      <c r="I105" s="14"/>
      <c r="J105" s="9"/>
      <c r="K105" s="9"/>
      <c r="L105" s="9"/>
      <c r="M105" s="9"/>
      <c r="N105" s="9"/>
      <c r="O105" s="9"/>
      <c r="P105" s="9"/>
      <c r="Q105" s="5"/>
    </row>
    <row r="106" spans="1:17" x14ac:dyDescent="0.35">
      <c r="A106" s="4"/>
      <c r="B106" s="4"/>
      <c r="C106" s="4"/>
      <c r="D106" s="4"/>
      <c r="E106" s="14"/>
      <c r="F106" s="14"/>
      <c r="G106" s="14"/>
      <c r="H106" s="14"/>
      <c r="I106" s="14"/>
      <c r="J106" s="9"/>
      <c r="K106" s="9"/>
      <c r="L106" s="9"/>
      <c r="M106" s="9"/>
      <c r="N106" s="9"/>
      <c r="O106" s="9"/>
      <c r="P106" s="9"/>
      <c r="Q106" s="5"/>
    </row>
    <row r="107" spans="1:17" x14ac:dyDescent="0.35">
      <c r="A107" s="4"/>
      <c r="B107" s="4"/>
      <c r="C107" s="4"/>
      <c r="D107" s="4"/>
      <c r="E107" s="14"/>
      <c r="F107" s="14"/>
      <c r="G107" s="14"/>
      <c r="H107" s="14"/>
      <c r="I107" s="14"/>
      <c r="J107" s="9"/>
      <c r="K107" s="9"/>
      <c r="L107" s="9"/>
      <c r="M107" s="9"/>
      <c r="N107" s="9"/>
      <c r="O107" s="9"/>
      <c r="P107" s="9"/>
      <c r="Q107" s="5"/>
    </row>
    <row r="108" spans="1:17" x14ac:dyDescent="0.35">
      <c r="A108" s="4"/>
      <c r="B108" s="4"/>
      <c r="C108" s="4"/>
      <c r="D108" s="4"/>
      <c r="E108" s="14"/>
      <c r="F108" s="14"/>
      <c r="G108" s="14"/>
      <c r="H108" s="14"/>
      <c r="I108" s="14"/>
      <c r="J108" s="9"/>
      <c r="K108" s="9"/>
      <c r="L108" s="9"/>
      <c r="M108" s="9"/>
      <c r="N108" s="9"/>
      <c r="O108" s="9"/>
      <c r="P108" s="9"/>
      <c r="Q108" s="5"/>
    </row>
    <row r="109" spans="1:17" x14ac:dyDescent="0.35">
      <c r="A109" s="4"/>
      <c r="B109" s="4"/>
      <c r="C109" s="4"/>
      <c r="D109" s="4"/>
      <c r="E109" s="14"/>
      <c r="F109" s="14"/>
      <c r="G109" s="14"/>
      <c r="H109" s="14"/>
      <c r="I109" s="14"/>
      <c r="J109" s="9"/>
      <c r="K109" s="9"/>
      <c r="L109" s="9"/>
      <c r="M109" s="9"/>
      <c r="N109" s="9"/>
      <c r="O109" s="9"/>
      <c r="P109" s="9"/>
      <c r="Q109" s="5"/>
    </row>
  </sheetData>
  <sortState xmlns:xlrd2="http://schemas.microsoft.com/office/spreadsheetml/2017/richdata2" ref="A2:AS109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9"/>
  <sheetViews>
    <sheetView workbookViewId="0">
      <selection activeCell="C13" sqref="C13"/>
    </sheetView>
  </sheetViews>
  <sheetFormatPr defaultColWidth="11" defaultRowHeight="15.5" x14ac:dyDescent="0.35"/>
  <cols>
    <col min="1" max="1" width="20.08203125" style="7" customWidth="1"/>
    <col min="2" max="2" width="10.83203125" style="7"/>
    <col min="3" max="3" width="19.5" style="7" customWidth="1"/>
    <col min="4" max="8" width="12.5" style="21" bestFit="1" customWidth="1"/>
    <col min="9" max="12" width="14.5" style="12" customWidth="1"/>
    <col min="13" max="15" width="10.83203125" style="12"/>
    <col min="16" max="16384" width="11" style="20"/>
  </cols>
  <sheetData>
    <row r="1" spans="1:15" ht="29" x14ac:dyDescent="0.35">
      <c r="A1" s="18" t="s">
        <v>0</v>
      </c>
      <c r="B1" s="18" t="s">
        <v>1</v>
      </c>
      <c r="C1" s="18" t="s">
        <v>2</v>
      </c>
      <c r="D1" s="19" t="s">
        <v>4</v>
      </c>
      <c r="E1" s="19" t="s">
        <v>5</v>
      </c>
      <c r="F1" s="19" t="s">
        <v>6</v>
      </c>
      <c r="G1" s="19" t="s">
        <v>7</v>
      </c>
      <c r="H1" s="19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17" t="s">
        <v>13</v>
      </c>
      <c r="N1" s="17" t="s">
        <v>14</v>
      </c>
      <c r="O1" s="17" t="s">
        <v>15</v>
      </c>
    </row>
    <row r="2" spans="1:15" x14ac:dyDescent="0.35">
      <c r="A2" s="5" t="s">
        <v>16</v>
      </c>
      <c r="B2" s="5">
        <v>10420</v>
      </c>
      <c r="C2" s="5" t="s">
        <v>17</v>
      </c>
      <c r="D2" s="16">
        <v>652810.50593238359</v>
      </c>
      <c r="E2" s="16">
        <v>651849.52859070746</v>
      </c>
      <c r="F2" s="16">
        <v>689071.98499999999</v>
      </c>
      <c r="G2" s="16">
        <v>697424</v>
      </c>
      <c r="H2" s="16">
        <v>698286</v>
      </c>
      <c r="I2" s="9">
        <f t="shared" ref="I2:I33" si="0">(E2-D2)/D2</f>
        <v>-1.4720616977565407E-3</v>
      </c>
      <c r="J2" s="9">
        <f t="shared" ref="J2:J33" si="1">(F2-E2)/E2</f>
        <v>5.7102835511390379E-2</v>
      </c>
      <c r="K2" s="9">
        <f t="shared" ref="K2:K33" si="2">(G2-F2)/F2</f>
        <v>1.2120671253236357E-2</v>
      </c>
      <c r="L2" s="9">
        <f t="shared" ref="L2:L33" si="3">(H2-G2)/G2</f>
        <v>1.235976966665902E-3</v>
      </c>
      <c r="M2" s="9">
        <f t="shared" ref="M2:M33" si="4">(F2-D2)/D2</f>
        <v>5.554671491664423E-2</v>
      </c>
      <c r="N2" s="9">
        <f t="shared" ref="N2:N33" si="5">(G2-E2)/E2</f>
        <v>6.9915631461487937E-2</v>
      </c>
      <c r="O2" s="9">
        <f t="shared" ref="O2:O33" si="6">(H2-D2)/D2</f>
        <v>6.9661094076091112E-2</v>
      </c>
    </row>
    <row r="3" spans="1:15" x14ac:dyDescent="0.35">
      <c r="A3" s="5" t="s">
        <v>18</v>
      </c>
      <c r="B3" s="5">
        <v>10580</v>
      </c>
      <c r="C3" s="5" t="s">
        <v>19</v>
      </c>
      <c r="D3" s="16">
        <v>750694.33053219644</v>
      </c>
      <c r="E3" s="16">
        <v>788190.70667219278</v>
      </c>
      <c r="F3" s="16">
        <v>806311.16</v>
      </c>
      <c r="G3" s="16">
        <v>850193</v>
      </c>
      <c r="H3" s="16">
        <v>859985</v>
      </c>
      <c r="I3" s="9">
        <f t="shared" si="0"/>
        <v>4.9948926766788956E-2</v>
      </c>
      <c r="J3" s="9">
        <f t="shared" si="1"/>
        <v>2.2989935271266165E-2</v>
      </c>
      <c r="K3" s="9">
        <f t="shared" si="2"/>
        <v>5.4422959989788515E-2</v>
      </c>
      <c r="L3" s="9">
        <f t="shared" si="3"/>
        <v>1.1517384876139888E-2</v>
      </c>
      <c r="M3" s="9">
        <f t="shared" si="4"/>
        <v>7.408718463129281E-2</v>
      </c>
      <c r="N3" s="9">
        <f t="shared" si="5"/>
        <v>7.8664075588490631E-2</v>
      </c>
      <c r="O3" s="9">
        <f t="shared" si="6"/>
        <v>0.14558611277951591</v>
      </c>
    </row>
    <row r="4" spans="1:15" x14ac:dyDescent="0.35">
      <c r="A4" s="5" t="s">
        <v>20</v>
      </c>
      <c r="B4" s="5">
        <v>10740</v>
      </c>
      <c r="C4" s="5" t="s">
        <v>21</v>
      </c>
      <c r="D4" s="16">
        <v>508335.51490043098</v>
      </c>
      <c r="E4" s="16">
        <v>585268.79431049526</v>
      </c>
      <c r="F4" s="16">
        <v>715430</v>
      </c>
      <c r="G4" s="16">
        <v>873486</v>
      </c>
      <c r="H4" s="16">
        <v>897198</v>
      </c>
      <c r="I4" s="9">
        <f t="shared" si="0"/>
        <v>0.15134350670960578</v>
      </c>
      <c r="J4" s="9">
        <f t="shared" si="1"/>
        <v>0.22239560173859527</v>
      </c>
      <c r="K4" s="9">
        <f t="shared" si="2"/>
        <v>0.22092447898466658</v>
      </c>
      <c r="L4" s="9">
        <f t="shared" si="3"/>
        <v>2.714639959884875E-2</v>
      </c>
      <c r="M4" s="9">
        <f t="shared" si="4"/>
        <v>0.40739723869211297</v>
      </c>
      <c r="N4" s="9">
        <f t="shared" si="5"/>
        <v>0.49245271316584244</v>
      </c>
      <c r="O4" s="9">
        <f t="shared" si="6"/>
        <v>0.76497209756382367</v>
      </c>
    </row>
    <row r="5" spans="1:15" x14ac:dyDescent="0.35">
      <c r="A5" s="5" t="s">
        <v>22</v>
      </c>
      <c r="B5" s="5">
        <v>10900</v>
      </c>
      <c r="C5" s="5" t="s">
        <v>23</v>
      </c>
      <c r="D5" s="16">
        <v>618542.00000016682</v>
      </c>
      <c r="E5" s="16">
        <v>668690.00000442774</v>
      </c>
      <c r="F5" s="16">
        <v>721880</v>
      </c>
      <c r="G5" s="16">
        <v>799834</v>
      </c>
      <c r="H5" s="16">
        <v>813028</v>
      </c>
      <c r="I5" s="9">
        <f t="shared" si="0"/>
        <v>8.1074526878122083E-2</v>
      </c>
      <c r="J5" s="9">
        <f t="shared" si="1"/>
        <v>7.954358521171255E-2</v>
      </c>
      <c r="K5" s="9">
        <f t="shared" si="2"/>
        <v>0.10798747714301546</v>
      </c>
      <c r="L5" s="9">
        <f t="shared" si="3"/>
        <v>1.6495922904002581E-2</v>
      </c>
      <c r="M5" s="9">
        <f t="shared" si="4"/>
        <v>0.1670670706270638</v>
      </c>
      <c r="N5" s="9">
        <f t="shared" si="5"/>
        <v>0.19612077344465131</v>
      </c>
      <c r="O5" s="9">
        <f t="shared" si="6"/>
        <v>0.31442650620294293</v>
      </c>
    </row>
    <row r="6" spans="1:15" x14ac:dyDescent="0.35">
      <c r="A6" s="5" t="s">
        <v>24</v>
      </c>
      <c r="B6" s="5">
        <v>12060</v>
      </c>
      <c r="C6" s="5" t="s">
        <v>25</v>
      </c>
      <c r="D6" s="16">
        <v>2310093.7457360271</v>
      </c>
      <c r="E6" s="16">
        <v>3054734.9927976602</v>
      </c>
      <c r="F6" s="16">
        <v>4230539</v>
      </c>
      <c r="G6" s="16">
        <v>5251862</v>
      </c>
      <c r="H6" s="16">
        <v>5739207</v>
      </c>
      <c r="I6" s="9">
        <f t="shared" si="0"/>
        <v>0.32234243672409074</v>
      </c>
      <c r="J6" s="9">
        <f t="shared" si="1"/>
        <v>0.38491195143755724</v>
      </c>
      <c r="K6" s="9">
        <f t="shared" si="2"/>
        <v>0.24141675564272069</v>
      </c>
      <c r="L6" s="9">
        <f t="shared" si="3"/>
        <v>9.2794707857898784E-2</v>
      </c>
      <c r="M6" s="9">
        <f t="shared" si="4"/>
        <v>0.83132784451225505</v>
      </c>
      <c r="N6" s="9">
        <f t="shared" si="5"/>
        <v>0.71925290160444155</v>
      </c>
      <c r="O6" s="9">
        <f t="shared" si="6"/>
        <v>1.4844043712916122</v>
      </c>
    </row>
    <row r="7" spans="1:15" x14ac:dyDescent="0.35">
      <c r="A7" s="5" t="s">
        <v>26</v>
      </c>
      <c r="B7" s="5">
        <v>12260</v>
      </c>
      <c r="C7" s="5" t="s">
        <v>27</v>
      </c>
      <c r="D7" s="16">
        <v>382024.56572432793</v>
      </c>
      <c r="E7" s="16">
        <v>436816.57593080128</v>
      </c>
      <c r="F7" s="16">
        <v>502112</v>
      </c>
      <c r="G7" s="16">
        <v>559084</v>
      </c>
      <c r="H7" s="16">
        <v>588396</v>
      </c>
      <c r="I7" s="9">
        <f t="shared" si="0"/>
        <v>0.14342535826874472</v>
      </c>
      <c r="J7" s="9">
        <f t="shared" si="1"/>
        <v>0.14948018840645497</v>
      </c>
      <c r="K7" s="9">
        <f t="shared" si="2"/>
        <v>0.11346472500159327</v>
      </c>
      <c r="L7" s="9">
        <f t="shared" si="3"/>
        <v>5.2428615378011176E-2</v>
      </c>
      <c r="M7" s="9">
        <f t="shared" si="4"/>
        <v>0.31434479625147499</v>
      </c>
      <c r="N7" s="9">
        <f t="shared" si="5"/>
        <v>0.27990564187877304</v>
      </c>
      <c r="O7" s="9">
        <f t="shared" si="6"/>
        <v>0.54020461716745038</v>
      </c>
    </row>
    <row r="8" spans="1:15" x14ac:dyDescent="0.35">
      <c r="A8" s="5" t="s">
        <v>28</v>
      </c>
      <c r="B8" s="5">
        <v>12420</v>
      </c>
      <c r="C8" s="5" t="s">
        <v>29</v>
      </c>
      <c r="D8" s="16">
        <v>553397.58062759775</v>
      </c>
      <c r="E8" s="16">
        <v>816507.79231419181</v>
      </c>
      <c r="F8" s="16">
        <v>1219137.01</v>
      </c>
      <c r="G8" s="16">
        <v>1682586</v>
      </c>
      <c r="H8" s="16">
        <v>2020493</v>
      </c>
      <c r="I8" s="9">
        <f t="shared" si="0"/>
        <v>0.47544517883183685</v>
      </c>
      <c r="J8" s="9">
        <f t="shared" si="1"/>
        <v>0.49311129847843099</v>
      </c>
      <c r="K8" s="9">
        <f t="shared" si="2"/>
        <v>0.38014512413170032</v>
      </c>
      <c r="L8" s="9">
        <f t="shared" si="3"/>
        <v>0.20082599046943217</v>
      </c>
      <c r="M8" s="9">
        <f t="shared" si="4"/>
        <v>1.2030038667993448</v>
      </c>
      <c r="N8" s="9">
        <f t="shared" si="5"/>
        <v>1.0607102783809583</v>
      </c>
      <c r="O8" s="9">
        <f t="shared" si="6"/>
        <v>2.6510694493976588</v>
      </c>
    </row>
    <row r="9" spans="1:15" x14ac:dyDescent="0.35">
      <c r="A9" s="5" t="s">
        <v>30</v>
      </c>
      <c r="B9" s="5">
        <v>12540</v>
      </c>
      <c r="C9" s="5" t="s">
        <v>31</v>
      </c>
      <c r="D9" s="16">
        <v>382159.9977041157</v>
      </c>
      <c r="E9" s="16">
        <v>520003.00013383449</v>
      </c>
      <c r="F9" s="16">
        <v>637798</v>
      </c>
      <c r="G9" s="16">
        <v>815233</v>
      </c>
      <c r="H9" s="16">
        <v>858974</v>
      </c>
      <c r="I9" s="9">
        <f t="shared" si="0"/>
        <v>0.36069448204372928</v>
      </c>
      <c r="J9" s="9">
        <f t="shared" si="1"/>
        <v>0.22652753894852207</v>
      </c>
      <c r="K9" s="9">
        <f t="shared" si="2"/>
        <v>0.27819936719776484</v>
      </c>
      <c r="L9" s="9">
        <f t="shared" si="3"/>
        <v>5.3654599359937591E-2</v>
      </c>
      <c r="M9" s="9">
        <f t="shared" si="4"/>
        <v>0.66892925432192929</v>
      </c>
      <c r="N9" s="9">
        <f t="shared" si="5"/>
        <v>0.56774672413463267</v>
      </c>
      <c r="O9" s="9">
        <f t="shared" si="6"/>
        <v>1.2476816128334125</v>
      </c>
    </row>
    <row r="10" spans="1:15" x14ac:dyDescent="0.35">
      <c r="A10" s="5" t="s">
        <v>32</v>
      </c>
      <c r="B10" s="5">
        <v>12580</v>
      </c>
      <c r="C10" s="5" t="s">
        <v>33</v>
      </c>
      <c r="D10" s="16">
        <v>2175012.9449758851</v>
      </c>
      <c r="E10" s="16">
        <v>2360306.0000531804</v>
      </c>
      <c r="F10" s="16">
        <v>2531976</v>
      </c>
      <c r="G10" s="16">
        <v>2685832</v>
      </c>
      <c r="H10" s="16">
        <v>2768564</v>
      </c>
      <c r="I10" s="9">
        <f t="shared" si="0"/>
        <v>8.5191702194374608E-2</v>
      </c>
      <c r="J10" s="9">
        <f t="shared" si="1"/>
        <v>7.2732094882168544E-2</v>
      </c>
      <c r="K10" s="9">
        <f t="shared" si="2"/>
        <v>6.0765188927541181E-2</v>
      </c>
      <c r="L10" s="9">
        <f t="shared" si="3"/>
        <v>3.0803117990998691E-2</v>
      </c>
      <c r="M10" s="9">
        <f t="shared" si="4"/>
        <v>0.16411996804371784</v>
      </c>
      <c r="N10" s="9">
        <f t="shared" si="5"/>
        <v>0.13791686329632055</v>
      </c>
      <c r="O10" s="9">
        <f t="shared" si="6"/>
        <v>0.27289541259750788</v>
      </c>
    </row>
    <row r="11" spans="1:15" x14ac:dyDescent="0.35">
      <c r="A11" s="5" t="s">
        <v>34</v>
      </c>
      <c r="B11" s="5">
        <v>12940</v>
      </c>
      <c r="C11" s="5" t="s">
        <v>35</v>
      </c>
      <c r="D11" s="16">
        <v>598016.26669723075</v>
      </c>
      <c r="E11" s="16">
        <v>635613.99997493566</v>
      </c>
      <c r="F11" s="16">
        <v>719799</v>
      </c>
      <c r="G11" s="16">
        <v>817939</v>
      </c>
      <c r="H11" s="16">
        <v>844374</v>
      </c>
      <c r="I11" s="9">
        <f t="shared" si="0"/>
        <v>6.2870753475239904E-2</v>
      </c>
      <c r="J11" s="9">
        <f t="shared" si="1"/>
        <v>0.13244673658601608</v>
      </c>
      <c r="K11" s="9">
        <f t="shared" si="2"/>
        <v>0.13634361814895546</v>
      </c>
      <c r="L11" s="9">
        <f t="shared" si="3"/>
        <v>3.2319036016133229E-2</v>
      </c>
      <c r="M11" s="9">
        <f t="shared" si="4"/>
        <v>0.20364451618575544</v>
      </c>
      <c r="N11" s="9">
        <f t="shared" si="5"/>
        <v>0.28684862201313061</v>
      </c>
      <c r="O11" s="9">
        <f t="shared" si="6"/>
        <v>0.41195824766334915</v>
      </c>
    </row>
    <row r="12" spans="1:15" x14ac:dyDescent="0.35">
      <c r="A12" s="5" t="s">
        <v>36</v>
      </c>
      <c r="B12" s="5">
        <v>13820</v>
      </c>
      <c r="C12" s="5" t="s">
        <v>37</v>
      </c>
      <c r="D12" s="16">
        <v>822073.63460493495</v>
      </c>
      <c r="E12" s="16">
        <v>858955.1487987967</v>
      </c>
      <c r="F12" s="16">
        <v>955460.78769591264</v>
      </c>
      <c r="G12" s="16">
        <v>1037416</v>
      </c>
      <c r="H12" s="16">
        <v>1060157</v>
      </c>
      <c r="I12" s="9">
        <f t="shared" si="0"/>
        <v>4.4864003224706198E-2</v>
      </c>
      <c r="J12" s="9">
        <f t="shared" si="1"/>
        <v>0.11235236092603203</v>
      </c>
      <c r="K12" s="9">
        <f t="shared" si="2"/>
        <v>8.5775589495118695E-2</v>
      </c>
      <c r="L12" s="9">
        <f t="shared" si="3"/>
        <v>2.1920810937945821E-2</v>
      </c>
      <c r="M12" s="9">
        <f t="shared" si="4"/>
        <v>0.16225694083362707</v>
      </c>
      <c r="N12" s="9">
        <f t="shared" si="5"/>
        <v>0.20776504041074945</v>
      </c>
      <c r="O12" s="9">
        <f t="shared" si="6"/>
        <v>0.28961318715625894</v>
      </c>
    </row>
    <row r="13" spans="1:15" x14ac:dyDescent="0.35">
      <c r="A13" s="5" t="s">
        <v>38</v>
      </c>
      <c r="B13" s="5">
        <v>14260</v>
      </c>
      <c r="C13" s="5" t="s">
        <v>39</v>
      </c>
      <c r="D13" s="16">
        <v>266933.59859807708</v>
      </c>
      <c r="E13" s="16">
        <v>306204.80399423861</v>
      </c>
      <c r="F13" s="16">
        <v>449567</v>
      </c>
      <c r="G13" s="16">
        <v>600907</v>
      </c>
      <c r="H13" s="16">
        <v>676871</v>
      </c>
      <c r="I13" s="9">
        <f t="shared" si="0"/>
        <v>0.14711975413515604</v>
      </c>
      <c r="J13" s="9">
        <f t="shared" si="1"/>
        <v>0.46819055134242382</v>
      </c>
      <c r="K13" s="9">
        <f t="shared" si="2"/>
        <v>0.33663502881661689</v>
      </c>
      <c r="L13" s="9">
        <f t="shared" si="3"/>
        <v>0.1264155684656694</v>
      </c>
      <c r="M13" s="9">
        <f t="shared" si="4"/>
        <v>0.68419038427948042</v>
      </c>
      <c r="N13" s="9">
        <f t="shared" si="5"/>
        <v>0.96243491990186525</v>
      </c>
      <c r="O13" s="9">
        <f t="shared" si="6"/>
        <v>1.5357279996032542</v>
      </c>
    </row>
    <row r="14" spans="1:15" x14ac:dyDescent="0.35">
      <c r="A14" s="5" t="s">
        <v>40</v>
      </c>
      <c r="B14" s="5">
        <v>14460</v>
      </c>
      <c r="C14" s="5" t="s">
        <v>41</v>
      </c>
      <c r="D14" s="16">
        <v>3916436.3404003619</v>
      </c>
      <c r="E14" s="16">
        <v>4112167.4408342079</v>
      </c>
      <c r="F14" s="16">
        <v>4365914.324</v>
      </c>
      <c r="G14" s="16">
        <v>4521208</v>
      </c>
      <c r="H14" s="16">
        <v>4776127</v>
      </c>
      <c r="I14" s="9">
        <f t="shared" si="0"/>
        <v>4.9976836956281835E-2</v>
      </c>
      <c r="J14" s="9">
        <f t="shared" si="1"/>
        <v>6.1706359679341308E-2</v>
      </c>
      <c r="K14" s="9">
        <f t="shared" si="2"/>
        <v>3.5569565611109313E-2</v>
      </c>
      <c r="L14" s="9">
        <f t="shared" si="3"/>
        <v>5.6382940134583504E-2</v>
      </c>
      <c r="M14" s="9">
        <f t="shared" si="4"/>
        <v>0.11476708531248327</v>
      </c>
      <c r="N14" s="9">
        <f t="shared" si="5"/>
        <v>9.9470793699687671E-2</v>
      </c>
      <c r="O14" s="9">
        <f t="shared" si="6"/>
        <v>0.21950839612313353</v>
      </c>
    </row>
    <row r="15" spans="1:15" x14ac:dyDescent="0.35">
      <c r="A15" s="5" t="s">
        <v>42</v>
      </c>
      <c r="B15" s="5">
        <v>14860</v>
      </c>
      <c r="C15" s="5" t="s">
        <v>43</v>
      </c>
      <c r="D15" s="16">
        <v>790912.14953477262</v>
      </c>
      <c r="E15" s="16">
        <v>812153.52457123855</v>
      </c>
      <c r="F15" s="16">
        <v>866740</v>
      </c>
      <c r="G15" s="16">
        <v>901117</v>
      </c>
      <c r="H15" s="16">
        <v>927832</v>
      </c>
      <c r="I15" s="9">
        <f t="shared" si="0"/>
        <v>2.6856807104253561E-2</v>
      </c>
      <c r="J15" s="9">
        <f t="shared" si="1"/>
        <v>6.7212015680876799E-2</v>
      </c>
      <c r="K15" s="9">
        <f t="shared" si="2"/>
        <v>3.9662413180423198E-2</v>
      </c>
      <c r="L15" s="9">
        <f t="shared" si="3"/>
        <v>2.9646538684765685E-2</v>
      </c>
      <c r="M15" s="9">
        <f t="shared" si="4"/>
        <v>9.5873922925359734E-2</v>
      </c>
      <c r="N15" s="9">
        <f t="shared" si="5"/>
        <v>0.10954021959792401</v>
      </c>
      <c r="O15" s="9">
        <f t="shared" si="6"/>
        <v>0.17311638283185543</v>
      </c>
    </row>
    <row r="16" spans="1:15" x14ac:dyDescent="0.35">
      <c r="A16" s="5" t="s">
        <v>44</v>
      </c>
      <c r="B16" s="5">
        <v>15380</v>
      </c>
      <c r="C16" s="5" t="s">
        <v>45</v>
      </c>
      <c r="D16" s="16">
        <v>1225474.4501336452</v>
      </c>
      <c r="E16" s="16">
        <v>1175303.9998833258</v>
      </c>
      <c r="F16" s="16">
        <v>1156768</v>
      </c>
      <c r="G16" s="16">
        <v>1123275</v>
      </c>
      <c r="H16" s="16">
        <v>1120689</v>
      </c>
      <c r="I16" s="9">
        <f t="shared" si="0"/>
        <v>-4.0939613424700982E-2</v>
      </c>
      <c r="J16" s="9">
        <f t="shared" si="1"/>
        <v>-1.577123866264887E-2</v>
      </c>
      <c r="K16" s="9">
        <f t="shared" si="2"/>
        <v>-2.8953947550416331E-2</v>
      </c>
      <c r="L16" s="9">
        <f t="shared" si="3"/>
        <v>-2.3021967016091339E-3</v>
      </c>
      <c r="M16" s="9">
        <f t="shared" si="4"/>
        <v>-5.6065183673272311E-2</v>
      </c>
      <c r="N16" s="9">
        <f t="shared" si="5"/>
        <v>-4.4268546596021766E-2</v>
      </c>
      <c r="O16" s="9">
        <f t="shared" si="6"/>
        <v>-8.5506025949555892E-2</v>
      </c>
    </row>
    <row r="17" spans="1:15" x14ac:dyDescent="0.35">
      <c r="A17" s="5" t="s">
        <v>46</v>
      </c>
      <c r="B17" s="5">
        <v>15980</v>
      </c>
      <c r="C17" s="5" t="s">
        <v>47</v>
      </c>
      <c r="D17" s="16">
        <v>179613.06569345601</v>
      </c>
      <c r="E17" s="16">
        <v>295563.94915633311</v>
      </c>
      <c r="F17" s="16">
        <v>389874.88775936508</v>
      </c>
      <c r="G17" s="16">
        <v>568236</v>
      </c>
      <c r="H17" s="16">
        <v>665381</v>
      </c>
      <c r="I17" s="9">
        <f t="shared" si="0"/>
        <v>0.64555929166517001</v>
      </c>
      <c r="J17" s="9">
        <f t="shared" si="1"/>
        <v>0.31908809877603828</v>
      </c>
      <c r="K17" s="9">
        <f t="shared" si="2"/>
        <v>0.45748294604376083</v>
      </c>
      <c r="L17" s="9">
        <f t="shared" si="3"/>
        <v>0.17095889735954781</v>
      </c>
      <c r="M17" s="9">
        <f t="shared" si="4"/>
        <v>1.1706376774658533</v>
      </c>
      <c r="N17" s="9">
        <f t="shared" si="5"/>
        <v>0.92254840829536366</v>
      </c>
      <c r="O17" s="9">
        <f t="shared" si="6"/>
        <v>2.7045244867408464</v>
      </c>
    </row>
    <row r="18" spans="1:15" x14ac:dyDescent="0.35">
      <c r="A18" s="5" t="s">
        <v>48</v>
      </c>
      <c r="B18" s="5">
        <v>16700</v>
      </c>
      <c r="C18" s="5" t="s">
        <v>49</v>
      </c>
      <c r="D18" s="16">
        <v>400033.50119011628</v>
      </c>
      <c r="E18" s="16">
        <v>479659.28534197243</v>
      </c>
      <c r="F18" s="16">
        <v>523625.41100000002</v>
      </c>
      <c r="G18" s="16">
        <v>639092</v>
      </c>
      <c r="H18" s="16">
        <v>735183</v>
      </c>
      <c r="I18" s="9">
        <f t="shared" si="0"/>
        <v>0.19904778953504176</v>
      </c>
      <c r="J18" s="9">
        <f t="shared" si="1"/>
        <v>9.1661158246278934E-2</v>
      </c>
      <c r="K18" s="9">
        <f t="shared" si="2"/>
        <v>0.22051372331126223</v>
      </c>
      <c r="L18" s="9">
        <f t="shared" si="3"/>
        <v>0.15035550437182754</v>
      </c>
      <c r="M18" s="9">
        <f t="shared" si="4"/>
        <v>0.30895389871646417</v>
      </c>
      <c r="N18" s="9">
        <f t="shared" si="5"/>
        <v>0.33238742484545097</v>
      </c>
      <c r="O18" s="9">
        <f t="shared" si="6"/>
        <v>0.83780357848230225</v>
      </c>
    </row>
    <row r="19" spans="1:15" x14ac:dyDescent="0.35">
      <c r="A19" s="5" t="s">
        <v>50</v>
      </c>
      <c r="B19" s="5">
        <v>16740</v>
      </c>
      <c r="C19" s="5" t="s">
        <v>51</v>
      </c>
      <c r="D19" s="16">
        <v>1154535.9999509689</v>
      </c>
      <c r="E19" s="16">
        <v>1356024.9999384244</v>
      </c>
      <c r="F19" s="16">
        <v>1733875</v>
      </c>
      <c r="G19" s="16">
        <v>2227108</v>
      </c>
      <c r="H19" s="16">
        <v>2478083</v>
      </c>
      <c r="I19" s="9">
        <f t="shared" si="0"/>
        <v>0.17451946062834978</v>
      </c>
      <c r="J19" s="9">
        <f t="shared" si="1"/>
        <v>0.27864530526998638</v>
      </c>
      <c r="K19" s="9">
        <f t="shared" si="2"/>
        <v>0.28446860356138709</v>
      </c>
      <c r="L19" s="9">
        <f t="shared" si="3"/>
        <v>0.11269098759467434</v>
      </c>
      <c r="M19" s="9">
        <f t="shared" si="4"/>
        <v>0.50179379428067605</v>
      </c>
      <c r="N19" s="9">
        <f t="shared" si="5"/>
        <v>0.64237974971046286</v>
      </c>
      <c r="O19" s="9">
        <f t="shared" si="6"/>
        <v>1.146388679179549</v>
      </c>
    </row>
    <row r="20" spans="1:15" x14ac:dyDescent="0.35">
      <c r="A20" s="5" t="s">
        <v>52</v>
      </c>
      <c r="B20" s="5">
        <v>16860</v>
      </c>
      <c r="C20" s="5" t="s">
        <v>53</v>
      </c>
      <c r="D20" s="16">
        <v>416687.30047625263</v>
      </c>
      <c r="E20" s="16">
        <v>426104.47082291648</v>
      </c>
      <c r="F20" s="16">
        <v>468793.34299999999</v>
      </c>
      <c r="G20" s="16">
        <v>518862</v>
      </c>
      <c r="H20" s="16">
        <v>540903</v>
      </c>
      <c r="I20" s="9">
        <f t="shared" si="0"/>
        <v>2.2600089649721759E-2</v>
      </c>
      <c r="J20" s="9">
        <f t="shared" si="1"/>
        <v>0.10018405133051152</v>
      </c>
      <c r="K20" s="9">
        <f t="shared" si="2"/>
        <v>0.10680325936283615</v>
      </c>
      <c r="L20" s="9">
        <f t="shared" si="3"/>
        <v>4.2479503220509501E-2</v>
      </c>
      <c r="M20" s="9">
        <f t="shared" si="4"/>
        <v>0.12504830952177515</v>
      </c>
      <c r="N20" s="9">
        <f t="shared" si="5"/>
        <v>0.21768729391161998</v>
      </c>
      <c r="O20" s="9">
        <f t="shared" si="6"/>
        <v>0.29810291645983711</v>
      </c>
    </row>
    <row r="21" spans="1:15" x14ac:dyDescent="0.35">
      <c r="A21" s="5" t="s">
        <v>54</v>
      </c>
      <c r="B21" s="5">
        <v>16980</v>
      </c>
      <c r="C21" s="5" t="s">
        <v>55</v>
      </c>
      <c r="D21" s="16">
        <v>8034534.0945824152</v>
      </c>
      <c r="E21" s="16">
        <v>8153593.841011337</v>
      </c>
      <c r="F21" s="16">
        <v>9054942.6279373374</v>
      </c>
      <c r="G21" s="16">
        <v>9372579</v>
      </c>
      <c r="H21" s="16">
        <v>9426031</v>
      </c>
      <c r="I21" s="9">
        <f t="shared" si="0"/>
        <v>1.4818500366959959E-2</v>
      </c>
      <c r="J21" s="9">
        <f t="shared" si="1"/>
        <v>0.11054619649955497</v>
      </c>
      <c r="K21" s="9">
        <f t="shared" si="2"/>
        <v>3.5078783501361434E-2</v>
      </c>
      <c r="L21" s="9">
        <f t="shared" si="3"/>
        <v>5.7030194144002417E-3</v>
      </c>
      <c r="M21" s="9">
        <f t="shared" si="4"/>
        <v>0.12700282571990962</v>
      </c>
      <c r="N21" s="9">
        <f t="shared" si="5"/>
        <v>0.14950280609482325</v>
      </c>
      <c r="O21" s="9">
        <f t="shared" si="6"/>
        <v>0.17318949537545103</v>
      </c>
    </row>
    <row r="22" spans="1:15" x14ac:dyDescent="0.35">
      <c r="A22" s="5" t="s">
        <v>56</v>
      </c>
      <c r="B22" s="5">
        <v>17140</v>
      </c>
      <c r="C22" s="5" t="s">
        <v>57</v>
      </c>
      <c r="D22" s="16">
        <v>1754350.8204065403</v>
      </c>
      <c r="E22" s="16">
        <v>1845025.6893671094</v>
      </c>
      <c r="F22" s="16">
        <v>2011032</v>
      </c>
      <c r="G22" s="16">
        <v>2130492</v>
      </c>
      <c r="H22" s="16">
        <v>2185573</v>
      </c>
      <c r="I22" s="9">
        <f t="shared" si="0"/>
        <v>5.1685710694715455E-2</v>
      </c>
      <c r="J22" s="9">
        <f t="shared" si="1"/>
        <v>8.997506733352581E-2</v>
      </c>
      <c r="K22" s="9">
        <f t="shared" si="2"/>
        <v>5.940233671070376E-2</v>
      </c>
      <c r="L22" s="9">
        <f t="shared" si="3"/>
        <v>2.5853652583534694E-2</v>
      </c>
      <c r="M22" s="9">
        <f t="shared" si="4"/>
        <v>0.14631120332817943</v>
      </c>
      <c r="N22" s="9">
        <f t="shared" si="5"/>
        <v>0.15472213328954393</v>
      </c>
      <c r="O22" s="9">
        <f t="shared" si="6"/>
        <v>0.24580156635577111</v>
      </c>
    </row>
    <row r="23" spans="1:15" x14ac:dyDescent="0.35">
      <c r="A23" s="5" t="s">
        <v>58</v>
      </c>
      <c r="B23" s="5">
        <v>17460</v>
      </c>
      <c r="C23" s="5" t="s">
        <v>59</v>
      </c>
      <c r="D23" s="16">
        <v>2149906.5275054658</v>
      </c>
      <c r="E23" s="16">
        <v>2083509.4114102495</v>
      </c>
      <c r="F23" s="16">
        <v>2129075.5477700001</v>
      </c>
      <c r="G23" s="16">
        <v>2053236</v>
      </c>
      <c r="H23" s="16">
        <v>2035625</v>
      </c>
      <c r="I23" s="9">
        <f t="shared" si="0"/>
        <v>-3.088372226687304E-2</v>
      </c>
      <c r="J23" s="9">
        <f t="shared" si="1"/>
        <v>2.1869897064159895E-2</v>
      </c>
      <c r="K23" s="9">
        <f t="shared" si="2"/>
        <v>-3.5620881489825305E-2</v>
      </c>
      <c r="L23" s="9">
        <f t="shared" si="3"/>
        <v>-8.5771922954789408E-3</v>
      </c>
      <c r="M23" s="9">
        <f t="shared" si="4"/>
        <v>-9.6892490296477604E-3</v>
      </c>
      <c r="N23" s="9">
        <f t="shared" si="5"/>
        <v>-1.4530009437182526E-2</v>
      </c>
      <c r="O23" s="9">
        <f t="shared" si="6"/>
        <v>-5.3156509849787058E-2</v>
      </c>
    </row>
    <row r="24" spans="1:15" x14ac:dyDescent="0.35">
      <c r="A24" s="5" t="s">
        <v>60</v>
      </c>
      <c r="B24" s="5">
        <v>17820</v>
      </c>
      <c r="C24" s="5" t="s">
        <v>61</v>
      </c>
      <c r="D24" s="16">
        <v>309184.00010831415</v>
      </c>
      <c r="E24" s="16">
        <v>402508.00009182829</v>
      </c>
      <c r="F24" s="16">
        <v>529558</v>
      </c>
      <c r="G24" s="16">
        <v>637618</v>
      </c>
      <c r="H24" s="16">
        <v>704248</v>
      </c>
      <c r="I24" s="9">
        <f t="shared" si="0"/>
        <v>0.30183968106635733</v>
      </c>
      <c r="J24" s="9">
        <f t="shared" si="1"/>
        <v>0.31564589990555836</v>
      </c>
      <c r="K24" s="9">
        <f t="shared" si="2"/>
        <v>0.2040569682640995</v>
      </c>
      <c r="L24" s="9">
        <f t="shared" si="3"/>
        <v>0.10449830462753561</v>
      </c>
      <c r="M24" s="9">
        <f t="shared" si="4"/>
        <v>0.71276003872931282</v>
      </c>
      <c r="N24" s="9">
        <f t="shared" si="5"/>
        <v>0.58411261354937949</v>
      </c>
      <c r="O24" s="9">
        <f t="shared" si="6"/>
        <v>1.2777634022241966</v>
      </c>
    </row>
    <row r="25" spans="1:15" x14ac:dyDescent="0.35">
      <c r="A25" s="5" t="s">
        <v>62</v>
      </c>
      <c r="B25" s="5">
        <v>17900</v>
      </c>
      <c r="C25" s="5" t="s">
        <v>63</v>
      </c>
      <c r="D25" s="16">
        <v>479717.07740872609</v>
      </c>
      <c r="E25" s="16">
        <v>534811.86483154504</v>
      </c>
      <c r="F25" s="16">
        <v>636572</v>
      </c>
      <c r="G25" s="16">
        <v>757329</v>
      </c>
      <c r="H25" s="16">
        <v>805978</v>
      </c>
      <c r="I25" s="9">
        <f t="shared" si="0"/>
        <v>0.11484850137173117</v>
      </c>
      <c r="J25" s="9">
        <f t="shared" si="1"/>
        <v>0.1902727704077907</v>
      </c>
      <c r="K25" s="9">
        <f t="shared" si="2"/>
        <v>0.18969888716437419</v>
      </c>
      <c r="L25" s="9">
        <f t="shared" si="3"/>
        <v>6.4237603472202962E-2</v>
      </c>
      <c r="M25" s="9">
        <f t="shared" si="4"/>
        <v>0.32697381431270411</v>
      </c>
      <c r="N25" s="9">
        <f t="shared" si="5"/>
        <v>0.41606619037620524</v>
      </c>
      <c r="O25" s="9">
        <f t="shared" si="6"/>
        <v>0.68011112790403072</v>
      </c>
    </row>
    <row r="26" spans="1:15" x14ac:dyDescent="0.35">
      <c r="A26" s="5" t="s">
        <v>64</v>
      </c>
      <c r="B26" s="5">
        <v>18140</v>
      </c>
      <c r="C26" s="5" t="s">
        <v>65</v>
      </c>
      <c r="D26" s="16">
        <v>1309133.9841659861</v>
      </c>
      <c r="E26" s="16">
        <v>1449144.7840463337</v>
      </c>
      <c r="F26" s="16">
        <v>1663449</v>
      </c>
      <c r="G26" s="16">
        <v>1888345</v>
      </c>
      <c r="H26" s="16">
        <v>2039557</v>
      </c>
      <c r="I26" s="9">
        <f t="shared" si="0"/>
        <v>0.10694917523628782</v>
      </c>
      <c r="J26" s="9">
        <f t="shared" si="1"/>
        <v>0.14788323314063992</v>
      </c>
      <c r="K26" s="9">
        <f t="shared" si="2"/>
        <v>0.1351986144450476</v>
      </c>
      <c r="L26" s="9">
        <f t="shared" si="3"/>
        <v>8.0076469077419651E-2</v>
      </c>
      <c r="M26" s="9">
        <f t="shared" si="4"/>
        <v>0.27064839819259484</v>
      </c>
      <c r="N26" s="9">
        <f t="shared" si="5"/>
        <v>0.30307545580595596</v>
      </c>
      <c r="O26" s="9">
        <f t="shared" si="6"/>
        <v>0.55794366708717502</v>
      </c>
    </row>
    <row r="27" spans="1:15" x14ac:dyDescent="0.35">
      <c r="A27" s="5" t="s">
        <v>66</v>
      </c>
      <c r="B27" s="5">
        <v>19100</v>
      </c>
      <c r="C27" s="5" t="s">
        <v>67</v>
      </c>
      <c r="D27" s="16">
        <v>2999334.9539578422</v>
      </c>
      <c r="E27" s="16">
        <v>3972009.9731779103</v>
      </c>
      <c r="F27" s="16">
        <v>5137492.6670000004</v>
      </c>
      <c r="G27" s="16">
        <v>6339525</v>
      </c>
      <c r="H27" s="16">
        <v>7158140</v>
      </c>
      <c r="I27" s="9">
        <f t="shared" si="0"/>
        <v>0.32429689719601079</v>
      </c>
      <c r="J27" s="9">
        <f t="shared" si="1"/>
        <v>0.2934239092279054</v>
      </c>
      <c r="K27" s="9">
        <f t="shared" si="2"/>
        <v>0.23397256422789547</v>
      </c>
      <c r="L27" s="9">
        <f t="shared" si="3"/>
        <v>0.12912875964681897</v>
      </c>
      <c r="M27" s="9">
        <f t="shared" si="4"/>
        <v>0.71287726974964982</v>
      </c>
      <c r="N27" s="9">
        <f t="shared" si="5"/>
        <v>0.59604961790362709</v>
      </c>
      <c r="O27" s="9">
        <f t="shared" si="6"/>
        <v>1.3865757275806458</v>
      </c>
    </row>
    <row r="28" spans="1:15" x14ac:dyDescent="0.35">
      <c r="A28" s="5" t="s">
        <v>68</v>
      </c>
      <c r="B28" s="5">
        <v>19430</v>
      </c>
      <c r="C28" s="5" t="s">
        <v>69</v>
      </c>
      <c r="D28" s="16">
        <v>764325.82608834538</v>
      </c>
      <c r="E28" s="16">
        <v>780149.38395302545</v>
      </c>
      <c r="F28" s="16">
        <v>785519.13699999999</v>
      </c>
      <c r="G28" s="16">
        <v>782144</v>
      </c>
      <c r="H28" s="16">
        <v>786543</v>
      </c>
      <c r="I28" s="9">
        <f t="shared" si="0"/>
        <v>2.0702634039806853E-2</v>
      </c>
      <c r="J28" s="9">
        <f t="shared" si="1"/>
        <v>6.8829805642682722E-3</v>
      </c>
      <c r="K28" s="9">
        <f t="shared" si="2"/>
        <v>-4.2966960841846272E-3</v>
      </c>
      <c r="L28" s="9">
        <f t="shared" si="3"/>
        <v>5.6242840193110218E-3</v>
      </c>
      <c r="M28" s="9">
        <f t="shared" si="4"/>
        <v>2.7728110431800273E-2</v>
      </c>
      <c r="N28" s="9">
        <f t="shared" si="5"/>
        <v>2.5567104044456339E-3</v>
      </c>
      <c r="O28" s="9">
        <f t="shared" si="6"/>
        <v>2.9067673959621808E-2</v>
      </c>
    </row>
    <row r="29" spans="1:15" x14ac:dyDescent="0.35">
      <c r="A29" s="5" t="s">
        <v>70</v>
      </c>
      <c r="B29" s="5">
        <v>19740</v>
      </c>
      <c r="C29" s="5" t="s">
        <v>71</v>
      </c>
      <c r="D29" s="16">
        <v>1439712.2533863485</v>
      </c>
      <c r="E29" s="16">
        <v>1640520.1063934064</v>
      </c>
      <c r="F29" s="16">
        <v>2145960</v>
      </c>
      <c r="G29" s="16">
        <v>2522402</v>
      </c>
      <c r="H29" s="16">
        <v>2820557</v>
      </c>
      <c r="I29" s="9">
        <f t="shared" si="0"/>
        <v>0.13947776893246383</v>
      </c>
      <c r="J29" s="9">
        <f t="shared" si="1"/>
        <v>0.30809734768675012</v>
      </c>
      <c r="K29" s="9">
        <f t="shared" si="2"/>
        <v>0.17541892672743201</v>
      </c>
      <c r="L29" s="9">
        <f t="shared" si="3"/>
        <v>0.11820280827560396</v>
      </c>
      <c r="M29" s="9">
        <f t="shared" si="4"/>
        <v>0.49054784728857143</v>
      </c>
      <c r="N29" s="9">
        <f t="shared" si="5"/>
        <v>0.53756238047296023</v>
      </c>
      <c r="O29" s="9">
        <f t="shared" si="6"/>
        <v>0.95911161648153331</v>
      </c>
    </row>
    <row r="30" spans="1:15" x14ac:dyDescent="0.35">
      <c r="A30" s="5" t="s">
        <v>72</v>
      </c>
      <c r="B30" s="5">
        <v>19780</v>
      </c>
      <c r="C30" s="5" t="s">
        <v>73</v>
      </c>
      <c r="D30" s="16">
        <v>410963.74875102227</v>
      </c>
      <c r="E30" s="16">
        <v>434788.0000047739</v>
      </c>
      <c r="F30" s="16">
        <v>502129</v>
      </c>
      <c r="G30" s="16">
        <v>590491</v>
      </c>
      <c r="H30" s="16">
        <v>653943</v>
      </c>
      <c r="I30" s="9">
        <f t="shared" si="0"/>
        <v>5.7971661311142272E-2</v>
      </c>
      <c r="J30" s="9">
        <f t="shared" si="1"/>
        <v>0.15488237944581429</v>
      </c>
      <c r="K30" s="9">
        <f t="shared" si="2"/>
        <v>0.17597469972855581</v>
      </c>
      <c r="L30" s="9">
        <f t="shared" si="3"/>
        <v>0.10745633718380128</v>
      </c>
      <c r="M30" s="9">
        <f t="shared" si="4"/>
        <v>0.22183282960125314</v>
      </c>
      <c r="N30" s="9">
        <f t="shared" si="5"/>
        <v>0.3581124593905915</v>
      </c>
      <c r="O30" s="9">
        <f t="shared" si="6"/>
        <v>0.59124254143443677</v>
      </c>
    </row>
    <row r="31" spans="1:15" x14ac:dyDescent="0.35">
      <c r="A31" s="5" t="s">
        <v>74</v>
      </c>
      <c r="B31" s="5">
        <v>19820</v>
      </c>
      <c r="C31" s="5" t="s">
        <v>75</v>
      </c>
      <c r="D31" s="16">
        <v>4330422.1357736886</v>
      </c>
      <c r="E31" s="16">
        <v>4229597.5706960307</v>
      </c>
      <c r="F31" s="16">
        <v>4432142.5659999996</v>
      </c>
      <c r="G31" s="16">
        <v>4279437</v>
      </c>
      <c r="H31" s="16">
        <v>4296471</v>
      </c>
      <c r="I31" s="9">
        <f t="shared" si="0"/>
        <v>-2.3282849088716875E-2</v>
      </c>
      <c r="J31" s="9">
        <f t="shared" si="1"/>
        <v>4.7887533487172326E-2</v>
      </c>
      <c r="K31" s="9">
        <f t="shared" si="2"/>
        <v>-3.4454118685495291E-2</v>
      </c>
      <c r="L31" s="9">
        <f t="shared" si="3"/>
        <v>3.980430136020229E-3</v>
      </c>
      <c r="M31" s="9">
        <f t="shared" si="4"/>
        <v>2.3489726183042743E-2</v>
      </c>
      <c r="N31" s="9">
        <f t="shared" si="5"/>
        <v>1.1783492039354368E-2</v>
      </c>
      <c r="O31" s="9">
        <f t="shared" si="6"/>
        <v>-7.8401446115882473E-3</v>
      </c>
    </row>
    <row r="32" spans="1:15" x14ac:dyDescent="0.35">
      <c r="A32" s="5" t="s">
        <v>76</v>
      </c>
      <c r="B32" s="5">
        <v>20500</v>
      </c>
      <c r="C32" s="5" t="s">
        <v>77</v>
      </c>
      <c r="D32" s="16">
        <v>318300.53912656684</v>
      </c>
      <c r="E32" s="16">
        <v>374322.53139701945</v>
      </c>
      <c r="F32" s="16">
        <v>464709.54700000002</v>
      </c>
      <c r="G32" s="16">
        <v>554941</v>
      </c>
      <c r="H32" s="16">
        <v>606935</v>
      </c>
      <c r="I32" s="9">
        <f t="shared" si="0"/>
        <v>0.17600344763530673</v>
      </c>
      <c r="J32" s="9">
        <f t="shared" si="1"/>
        <v>0.24146827407274868</v>
      </c>
      <c r="K32" s="9">
        <f t="shared" si="2"/>
        <v>0.19416741829924139</v>
      </c>
      <c r="L32" s="9">
        <f t="shared" si="3"/>
        <v>9.3692843022951985E-2</v>
      </c>
      <c r="M32" s="9">
        <f t="shared" si="4"/>
        <v>0.45997097043940632</v>
      </c>
      <c r="N32" s="9">
        <f t="shared" si="5"/>
        <v>0.4825209637498693</v>
      </c>
      <c r="O32" s="9">
        <f t="shared" si="6"/>
        <v>0.90679852967092378</v>
      </c>
    </row>
    <row r="33" spans="1:15" x14ac:dyDescent="0.35">
      <c r="A33" s="5" t="s">
        <v>78</v>
      </c>
      <c r="B33" s="5">
        <v>21340</v>
      </c>
      <c r="C33" s="5" t="s">
        <v>79</v>
      </c>
      <c r="D33" s="16">
        <v>460354.09467405552</v>
      </c>
      <c r="E33" s="16">
        <v>571234.36306475336</v>
      </c>
      <c r="F33" s="16">
        <v>662676</v>
      </c>
      <c r="G33" s="16">
        <v>787608</v>
      </c>
      <c r="H33" s="16">
        <v>826466</v>
      </c>
      <c r="I33" s="9">
        <f t="shared" si="0"/>
        <v>0.2408586557032894</v>
      </c>
      <c r="J33" s="9">
        <f t="shared" si="1"/>
        <v>0.16007726923963275</v>
      </c>
      <c r="K33" s="9">
        <f t="shared" si="2"/>
        <v>0.18852651974720677</v>
      </c>
      <c r="L33" s="9">
        <f t="shared" si="3"/>
        <v>4.9336725883942265E-2</v>
      </c>
      <c r="M33" s="9">
        <f t="shared" si="4"/>
        <v>0.4394919208206336</v>
      </c>
      <c r="N33" s="9">
        <f t="shared" si="5"/>
        <v>0.37878259944722409</v>
      </c>
      <c r="O33" s="9">
        <f t="shared" si="6"/>
        <v>0.79528326034584895</v>
      </c>
    </row>
    <row r="34" spans="1:15" x14ac:dyDescent="0.35">
      <c r="A34" s="5" t="s">
        <v>80</v>
      </c>
      <c r="B34" s="5">
        <v>23420</v>
      </c>
      <c r="C34" s="5" t="s">
        <v>81</v>
      </c>
      <c r="D34" s="16">
        <v>507495.82177147723</v>
      </c>
      <c r="E34" s="16">
        <v>657305.62297914678</v>
      </c>
      <c r="F34" s="16">
        <v>789883</v>
      </c>
      <c r="G34" s="16">
        <v>921429</v>
      </c>
      <c r="H34" s="16">
        <v>969549</v>
      </c>
      <c r="I34" s="9">
        <f t="shared" ref="I34:I65" si="7">(E34-D34)/D34</f>
        <v>0.29519415684003036</v>
      </c>
      <c r="J34" s="9">
        <f t="shared" ref="J34:J65" si="8">(F34-E34)/E34</f>
        <v>0.20169822436626147</v>
      </c>
      <c r="K34" s="9">
        <f t="shared" ref="K34:K65" si="9">(G34-F34)/F34</f>
        <v>0.16653858862641682</v>
      </c>
      <c r="L34" s="9">
        <f t="shared" ref="L34:L65" si="10">(H34-G34)/G34</f>
        <v>5.2223231524078359E-2</v>
      </c>
      <c r="M34" s="9">
        <f t="shared" ref="M34:M65" si="11">(F34-D34)/D34</f>
        <v>0.55643251848422171</v>
      </c>
      <c r="N34" s="9">
        <f t="shared" ref="N34:N65" si="12">(G34-E34)/E34</f>
        <v>0.40182735060708985</v>
      </c>
      <c r="O34" s="9">
        <f t="shared" ref="O34:O65" si="13">(H34-D34)/D34</f>
        <v>0.91045710803227642</v>
      </c>
    </row>
    <row r="35" spans="1:15" x14ac:dyDescent="0.35">
      <c r="A35" s="5" t="s">
        <v>82</v>
      </c>
      <c r="B35" s="5">
        <v>24340</v>
      </c>
      <c r="C35" s="5" t="s">
        <v>83</v>
      </c>
      <c r="D35" s="16">
        <v>691223.82715066406</v>
      </c>
      <c r="E35" s="16">
        <v>788446.33172090945</v>
      </c>
      <c r="F35" s="16">
        <v>925003</v>
      </c>
      <c r="G35" s="16">
        <v>983540</v>
      </c>
      <c r="H35" s="16">
        <v>1043911</v>
      </c>
      <c r="I35" s="9">
        <f t="shared" si="7"/>
        <v>0.14065271009393907</v>
      </c>
      <c r="J35" s="9">
        <f t="shared" si="8"/>
        <v>0.1731971635672829</v>
      </c>
      <c r="K35" s="9">
        <f t="shared" si="9"/>
        <v>6.3283038000957831E-2</v>
      </c>
      <c r="L35" s="9">
        <f t="shared" si="10"/>
        <v>6.138133680379039E-2</v>
      </c>
      <c r="M35" s="9">
        <f t="shared" si="11"/>
        <v>0.33821052409754354</v>
      </c>
      <c r="N35" s="9">
        <f t="shared" si="12"/>
        <v>0.24744064425192722</v>
      </c>
      <c r="O35" s="9">
        <f t="shared" si="13"/>
        <v>0.51023584401476618</v>
      </c>
    </row>
    <row r="36" spans="1:15" x14ac:dyDescent="0.35">
      <c r="A36" s="5" t="s">
        <v>84</v>
      </c>
      <c r="B36" s="5">
        <v>24660</v>
      </c>
      <c r="C36" s="5" t="s">
        <v>85</v>
      </c>
      <c r="D36" s="16">
        <v>462356.2591580993</v>
      </c>
      <c r="E36" s="16">
        <v>512939.71050695458</v>
      </c>
      <c r="F36" s="16">
        <v>616889.63100000005</v>
      </c>
      <c r="G36" s="16">
        <v>696772</v>
      </c>
      <c r="H36" s="16">
        <v>727471</v>
      </c>
      <c r="I36" s="9">
        <f t="shared" si="7"/>
        <v>0.10940362620149723</v>
      </c>
      <c r="J36" s="9">
        <f t="shared" si="8"/>
        <v>0.20265524069155899</v>
      </c>
      <c r="K36" s="9">
        <f t="shared" si="9"/>
        <v>0.12949215708247161</v>
      </c>
      <c r="L36" s="9">
        <f t="shared" si="10"/>
        <v>4.405888870390888E-2</v>
      </c>
      <c r="M36" s="9">
        <f t="shared" si="11"/>
        <v>0.33423008509344998</v>
      </c>
      <c r="N36" s="9">
        <f t="shared" si="12"/>
        <v>0.35838966203524802</v>
      </c>
      <c r="O36" s="9">
        <f t="shared" si="13"/>
        <v>0.57339926861733403</v>
      </c>
    </row>
    <row r="37" spans="1:15" x14ac:dyDescent="0.35">
      <c r="A37" s="5" t="s">
        <v>86</v>
      </c>
      <c r="B37" s="5">
        <v>24860</v>
      </c>
      <c r="C37" s="5" t="s">
        <v>87</v>
      </c>
      <c r="D37" s="16">
        <v>544729.96218080586</v>
      </c>
      <c r="E37" s="16">
        <v>610133.33454078762</v>
      </c>
      <c r="F37" s="16">
        <v>719630.02500000002</v>
      </c>
      <c r="G37" s="16">
        <v>817960</v>
      </c>
      <c r="H37" s="16">
        <v>876791</v>
      </c>
      <c r="I37" s="9">
        <f t="shared" si="7"/>
        <v>0.12006567822732171</v>
      </c>
      <c r="J37" s="9">
        <f t="shared" si="8"/>
        <v>0.17946354388524646</v>
      </c>
      <c r="K37" s="9">
        <f t="shared" si="9"/>
        <v>0.13663962256160722</v>
      </c>
      <c r="L37" s="9">
        <f t="shared" si="10"/>
        <v>7.1924054966013007E-2</v>
      </c>
      <c r="M37" s="9">
        <f t="shared" si="11"/>
        <v>0.32107663422622901</v>
      </c>
      <c r="N37" s="9">
        <f t="shared" si="12"/>
        <v>0.34062499734690221</v>
      </c>
      <c r="O37" s="9">
        <f t="shared" si="13"/>
        <v>0.60958834812353679</v>
      </c>
    </row>
    <row r="38" spans="1:15" x14ac:dyDescent="0.35">
      <c r="A38" s="5" t="s">
        <v>88</v>
      </c>
      <c r="B38" s="5">
        <v>25420</v>
      </c>
      <c r="C38" s="5" t="s">
        <v>89</v>
      </c>
      <c r="D38" s="16">
        <v>444017.21651583188</v>
      </c>
      <c r="E38" s="16">
        <v>471635.34384531871</v>
      </c>
      <c r="F38" s="16">
        <v>506099.522</v>
      </c>
      <c r="G38" s="16">
        <v>546183</v>
      </c>
      <c r="H38" s="16">
        <v>564652</v>
      </c>
      <c r="I38" s="9">
        <f t="shared" si="7"/>
        <v>6.2200577595175471E-2</v>
      </c>
      <c r="J38" s="9">
        <f t="shared" si="8"/>
        <v>7.3073781692629958E-2</v>
      </c>
      <c r="K38" s="9">
        <f t="shared" si="9"/>
        <v>7.9200782173431891E-2</v>
      </c>
      <c r="L38" s="9">
        <f t="shared" si="10"/>
        <v>3.3814673836424787E-2</v>
      </c>
      <c r="M38" s="9">
        <f t="shared" si="11"/>
        <v>0.13981959071615077</v>
      </c>
      <c r="N38" s="9">
        <f t="shared" si="12"/>
        <v>0.15806206453248875</v>
      </c>
      <c r="O38" s="9">
        <f t="shared" si="13"/>
        <v>0.27168942779016492</v>
      </c>
    </row>
    <row r="39" spans="1:15" x14ac:dyDescent="0.35">
      <c r="A39" s="5" t="s">
        <v>90</v>
      </c>
      <c r="B39" s="5">
        <v>25540</v>
      </c>
      <c r="C39" s="5" t="s">
        <v>91</v>
      </c>
      <c r="D39" s="16">
        <v>1041268.7886362728</v>
      </c>
      <c r="E39" s="16">
        <v>1113402.988823391</v>
      </c>
      <c r="F39" s="16">
        <v>1141003</v>
      </c>
      <c r="G39" s="16">
        <v>1204054</v>
      </c>
      <c r="H39" s="16">
        <v>1200857</v>
      </c>
      <c r="I39" s="9">
        <f t="shared" si="7"/>
        <v>6.9275292771994887E-2</v>
      </c>
      <c r="J39" s="9">
        <f t="shared" si="8"/>
        <v>2.4788878289051287E-2</v>
      </c>
      <c r="K39" s="9">
        <f t="shared" si="9"/>
        <v>5.5259276268335843E-2</v>
      </c>
      <c r="L39" s="9">
        <f t="shared" si="10"/>
        <v>-2.6551965277304837E-3</v>
      </c>
      <c r="M39" s="9">
        <f t="shared" si="11"/>
        <v>9.5781427862009549E-2</v>
      </c>
      <c r="N39" s="9">
        <f t="shared" si="12"/>
        <v>8.1417970031143969E-2</v>
      </c>
      <c r="O39" s="9">
        <f t="shared" si="13"/>
        <v>0.15326322377600163</v>
      </c>
    </row>
    <row r="40" spans="1:15" x14ac:dyDescent="0.35">
      <c r="A40" s="5" t="s">
        <v>92</v>
      </c>
      <c r="B40" s="5">
        <v>26420</v>
      </c>
      <c r="C40" s="5" t="s">
        <v>93</v>
      </c>
      <c r="D40" s="16">
        <v>3103006.0029533785</v>
      </c>
      <c r="E40" s="16">
        <v>3724349.2898795824</v>
      </c>
      <c r="F40" s="16">
        <v>4660684.0530000003</v>
      </c>
      <c r="G40" s="16">
        <v>5879699</v>
      </c>
      <c r="H40" s="16">
        <v>6739863</v>
      </c>
      <c r="I40" s="9">
        <f t="shared" si="7"/>
        <v>0.20023915078953178</v>
      </c>
      <c r="J40" s="9">
        <f t="shared" si="8"/>
        <v>0.25140895502599114</v>
      </c>
      <c r="K40" s="9">
        <f t="shared" si="9"/>
        <v>0.26155279635729461</v>
      </c>
      <c r="L40" s="9">
        <f t="shared" si="10"/>
        <v>0.14629388341137872</v>
      </c>
      <c r="M40" s="9">
        <f t="shared" si="11"/>
        <v>0.50199002147081095</v>
      </c>
      <c r="N40" s="9">
        <f t="shared" si="12"/>
        <v>0.57871846659959914</v>
      </c>
      <c r="O40" s="9">
        <f t="shared" si="13"/>
        <v>1.1720431715520803</v>
      </c>
    </row>
    <row r="41" spans="1:15" x14ac:dyDescent="0.35">
      <c r="A41" s="5" t="s">
        <v>94</v>
      </c>
      <c r="B41" s="5">
        <v>26900</v>
      </c>
      <c r="C41" s="5" t="s">
        <v>95</v>
      </c>
      <c r="D41" s="16">
        <v>1305464.4267400017</v>
      </c>
      <c r="E41" s="16">
        <v>1388365.7769273112</v>
      </c>
      <c r="F41" s="16">
        <v>1620889</v>
      </c>
      <c r="G41" s="16">
        <v>1853616</v>
      </c>
      <c r="H41" s="16">
        <v>1968719</v>
      </c>
      <c r="I41" s="9">
        <f t="shared" si="7"/>
        <v>6.3503339109998072E-2</v>
      </c>
      <c r="J41" s="9">
        <f t="shared" si="8"/>
        <v>0.16747980030687742</v>
      </c>
      <c r="K41" s="9">
        <f t="shared" si="9"/>
        <v>0.14357985031670892</v>
      </c>
      <c r="L41" s="9">
        <f t="shared" si="10"/>
        <v>6.2096464424130998E-2</v>
      </c>
      <c r="M41" s="9">
        <f t="shared" si="11"/>
        <v>0.24161866596983789</v>
      </c>
      <c r="N41" s="9">
        <f t="shared" si="12"/>
        <v>0.33510637528272008</v>
      </c>
      <c r="O41" s="9">
        <f t="shared" si="13"/>
        <v>0.50806024252707815</v>
      </c>
    </row>
    <row r="42" spans="1:15" x14ac:dyDescent="0.35">
      <c r="A42" s="5" t="s">
        <v>96</v>
      </c>
      <c r="B42" s="5">
        <v>27140</v>
      </c>
      <c r="C42" s="5" t="s">
        <v>97</v>
      </c>
      <c r="D42" s="16">
        <v>449356.14997244469</v>
      </c>
      <c r="E42" s="16">
        <v>484052.05048347928</v>
      </c>
      <c r="F42" s="16">
        <v>538259</v>
      </c>
      <c r="G42" s="16">
        <v>579785</v>
      </c>
      <c r="H42" s="16">
        <v>592253</v>
      </c>
      <c r="I42" s="9">
        <f t="shared" si="7"/>
        <v>7.7212475033806044E-2</v>
      </c>
      <c r="J42" s="9">
        <f t="shared" si="8"/>
        <v>0.11198578636817655</v>
      </c>
      <c r="K42" s="9">
        <f t="shared" si="9"/>
        <v>7.7148733230656616E-2</v>
      </c>
      <c r="L42" s="9">
        <f t="shared" si="10"/>
        <v>2.1504523228438127E-2</v>
      </c>
      <c r="M42" s="9">
        <f t="shared" si="11"/>
        <v>0.19784496113607655</v>
      </c>
      <c r="N42" s="9">
        <f t="shared" si="12"/>
        <v>0.19777408115697692</v>
      </c>
      <c r="O42" s="9">
        <f t="shared" si="13"/>
        <v>0.31800354804606101</v>
      </c>
    </row>
    <row r="43" spans="1:15" x14ac:dyDescent="0.35">
      <c r="A43" s="5" t="s">
        <v>98</v>
      </c>
      <c r="B43" s="5">
        <v>27260</v>
      </c>
      <c r="C43" s="5" t="s">
        <v>99</v>
      </c>
      <c r="D43" s="16">
        <v>727600.57462012698</v>
      </c>
      <c r="E43" s="16">
        <v>917208.11983190849</v>
      </c>
      <c r="F43" s="16">
        <v>1115332.1513628841</v>
      </c>
      <c r="G43" s="16">
        <v>1334617</v>
      </c>
      <c r="H43" s="16">
        <v>1466416</v>
      </c>
      <c r="I43" s="9">
        <f t="shared" si="7"/>
        <v>0.26059290196516643</v>
      </c>
      <c r="J43" s="9">
        <f t="shared" si="8"/>
        <v>0.21600771651180395</v>
      </c>
      <c r="K43" s="9">
        <f t="shared" si="9"/>
        <v>0.19660945698477356</v>
      </c>
      <c r="L43" s="9">
        <f t="shared" si="10"/>
        <v>9.8754174418578519E-2</v>
      </c>
      <c r="M43" s="9">
        <f t="shared" si="11"/>
        <v>0.53289069616965035</v>
      </c>
      <c r="N43" s="9">
        <f t="shared" si="12"/>
        <v>0.45508633334448417</v>
      </c>
      <c r="O43" s="9">
        <f t="shared" si="13"/>
        <v>1.0154134715542262</v>
      </c>
    </row>
    <row r="44" spans="1:15" x14ac:dyDescent="0.35">
      <c r="A44" s="5" t="s">
        <v>100</v>
      </c>
      <c r="B44" s="5">
        <v>28140</v>
      </c>
      <c r="C44" s="5" t="s">
        <v>101</v>
      </c>
      <c r="D44" s="16">
        <v>1476984.4609388334</v>
      </c>
      <c r="E44" s="16">
        <v>1610346.8431724035</v>
      </c>
      <c r="F44" s="16">
        <v>1806345</v>
      </c>
      <c r="G44" s="16">
        <v>2002337</v>
      </c>
      <c r="H44" s="16">
        <v>2097453</v>
      </c>
      <c r="I44" s="9">
        <f t="shared" si="7"/>
        <v>9.0293693509002362E-2</v>
      </c>
      <c r="J44" s="9">
        <f t="shared" si="8"/>
        <v>0.12171176517567958</v>
      </c>
      <c r="K44" s="9">
        <f t="shared" si="9"/>
        <v>0.10850197498263067</v>
      </c>
      <c r="L44" s="9">
        <f t="shared" si="10"/>
        <v>4.7502493336536257E-2</v>
      </c>
      <c r="M44" s="9">
        <f t="shared" si="11"/>
        <v>0.22299526350589441</v>
      </c>
      <c r="N44" s="9">
        <f t="shared" si="12"/>
        <v>0.24341970705849364</v>
      </c>
      <c r="O44" s="9">
        <f t="shared" si="13"/>
        <v>0.42009144677579796</v>
      </c>
    </row>
    <row r="45" spans="1:15" x14ac:dyDescent="0.35">
      <c r="A45" s="5" t="s">
        <v>102</v>
      </c>
      <c r="B45" s="5">
        <v>28940</v>
      </c>
      <c r="C45" s="5" t="s">
        <v>103</v>
      </c>
      <c r="D45" s="16">
        <v>574330.00106766575</v>
      </c>
      <c r="E45" s="16">
        <v>607301.12533372524</v>
      </c>
      <c r="F45" s="16">
        <v>701127</v>
      </c>
      <c r="G45" s="16">
        <v>787357</v>
      </c>
      <c r="H45" s="16">
        <v>814564</v>
      </c>
      <c r="I45" s="9">
        <f t="shared" si="7"/>
        <v>5.7407978348278786E-2</v>
      </c>
      <c r="J45" s="9">
        <f t="shared" si="8"/>
        <v>0.15449646106734183</v>
      </c>
      <c r="K45" s="9">
        <f t="shared" si="9"/>
        <v>0.12298770408214203</v>
      </c>
      <c r="L45" s="9">
        <f t="shared" si="10"/>
        <v>3.4554846149840543E-2</v>
      </c>
      <c r="M45" s="9">
        <f t="shared" si="11"/>
        <v>0.22077376890746025</v>
      </c>
      <c r="N45" s="9">
        <f t="shared" si="12"/>
        <v>0.29648533018497225</v>
      </c>
      <c r="O45" s="9">
        <f t="shared" si="13"/>
        <v>0.41828565195226608</v>
      </c>
    </row>
    <row r="46" spans="1:15" x14ac:dyDescent="0.35">
      <c r="A46" s="5" t="s">
        <v>104</v>
      </c>
      <c r="B46" s="5">
        <v>29460</v>
      </c>
      <c r="C46" s="5" t="s">
        <v>105</v>
      </c>
      <c r="D46" s="16">
        <v>307229.00002183911</v>
      </c>
      <c r="E46" s="16">
        <v>391264.00002218969</v>
      </c>
      <c r="F46" s="16">
        <v>470484</v>
      </c>
      <c r="G46" s="16">
        <v>589552</v>
      </c>
      <c r="H46" s="16">
        <v>655657</v>
      </c>
      <c r="I46" s="9">
        <f t="shared" si="7"/>
        <v>0.2735256111707457</v>
      </c>
      <c r="J46" s="9">
        <f t="shared" si="8"/>
        <v>0.20247198815459003</v>
      </c>
      <c r="K46" s="9">
        <f t="shared" si="9"/>
        <v>0.25307555623570621</v>
      </c>
      <c r="L46" s="9">
        <f t="shared" si="10"/>
        <v>0.11212751377317014</v>
      </c>
      <c r="M46" s="9">
        <f t="shared" si="11"/>
        <v>0.53137887363027592</v>
      </c>
      <c r="N46" s="9">
        <f t="shared" si="12"/>
        <v>0.50678825541466843</v>
      </c>
      <c r="O46" s="9">
        <f t="shared" si="13"/>
        <v>1.1340986689192529</v>
      </c>
    </row>
    <row r="47" spans="1:15" x14ac:dyDescent="0.35">
      <c r="A47" s="5" t="s">
        <v>106</v>
      </c>
      <c r="B47" s="5">
        <v>29820</v>
      </c>
      <c r="C47" s="5" t="s">
        <v>107</v>
      </c>
      <c r="D47" s="16">
        <v>444836.99991001422</v>
      </c>
      <c r="E47" s="16">
        <v>720611.67458469456</v>
      </c>
      <c r="F47" s="16">
        <v>1351614</v>
      </c>
      <c r="G47" s="16">
        <v>1927872</v>
      </c>
      <c r="H47" s="16">
        <v>2121660</v>
      </c>
      <c r="I47" s="9">
        <f t="shared" si="7"/>
        <v>0.6199454513236683</v>
      </c>
      <c r="J47" s="9">
        <f t="shared" si="8"/>
        <v>0.87564821341392629</v>
      </c>
      <c r="K47" s="9">
        <f t="shared" si="9"/>
        <v>0.42634805499203177</v>
      </c>
      <c r="L47" s="9">
        <f t="shared" si="10"/>
        <v>0.10051912160143411</v>
      </c>
      <c r="M47" s="9">
        <f t="shared" si="11"/>
        <v>2.0384477916032551</v>
      </c>
      <c r="N47" s="9">
        <f t="shared" si="12"/>
        <v>1.675327181052233</v>
      </c>
      <c r="O47" s="9">
        <f t="shared" si="13"/>
        <v>3.7695223203762036</v>
      </c>
    </row>
    <row r="48" spans="1:15" x14ac:dyDescent="0.35">
      <c r="A48" s="5" t="s">
        <v>108</v>
      </c>
      <c r="B48" s="5">
        <v>30780</v>
      </c>
      <c r="C48" s="5" t="s">
        <v>109</v>
      </c>
      <c r="D48" s="16">
        <v>472278.0687385496</v>
      </c>
      <c r="E48" s="16">
        <v>518433.04273269267</v>
      </c>
      <c r="F48" s="16">
        <v>597600.03089286305</v>
      </c>
      <c r="G48" s="16">
        <v>688664</v>
      </c>
      <c r="H48" s="16">
        <v>724216</v>
      </c>
      <c r="I48" s="9">
        <f t="shared" si="7"/>
        <v>9.7728387255886326E-2</v>
      </c>
      <c r="J48" s="9">
        <f t="shared" si="8"/>
        <v>0.15270436417955979</v>
      </c>
      <c r="K48" s="9">
        <f t="shared" si="9"/>
        <v>0.15238280522020717</v>
      </c>
      <c r="L48" s="9">
        <f t="shared" si="10"/>
        <v>5.1624594867743921E-2</v>
      </c>
      <c r="M48" s="9">
        <f t="shared" si="11"/>
        <v>0.26535630267365001</v>
      </c>
      <c r="N48" s="9">
        <f t="shared" si="12"/>
        <v>0.32835668878281643</v>
      </c>
      <c r="O48" s="9">
        <f t="shared" si="13"/>
        <v>0.53345253133259884</v>
      </c>
    </row>
    <row r="49" spans="1:15" x14ac:dyDescent="0.35">
      <c r="A49" s="5" t="s">
        <v>110</v>
      </c>
      <c r="B49" s="5">
        <v>31080</v>
      </c>
      <c r="C49" s="5" t="s">
        <v>111</v>
      </c>
      <c r="D49" s="16">
        <v>9352537.612088969</v>
      </c>
      <c r="E49" s="16">
        <v>11219040.118766943</v>
      </c>
      <c r="F49" s="16">
        <v>12310117.499831116</v>
      </c>
      <c r="G49" s="16">
        <v>12757139</v>
      </c>
      <c r="H49" s="16">
        <v>13181344</v>
      </c>
      <c r="I49" s="9">
        <f t="shared" si="7"/>
        <v>0.19957177229261897</v>
      </c>
      <c r="J49" s="9">
        <f t="shared" si="8"/>
        <v>9.7252293379274449E-2</v>
      </c>
      <c r="K49" s="9">
        <f t="shared" si="9"/>
        <v>3.6313341458764865E-2</v>
      </c>
      <c r="L49" s="9">
        <f t="shared" si="10"/>
        <v>3.3252361677645746E-2</v>
      </c>
      <c r="M49" s="9">
        <f t="shared" si="11"/>
        <v>0.31623287822111695</v>
      </c>
      <c r="N49" s="9">
        <f t="shared" si="12"/>
        <v>0.13709719057516889</v>
      </c>
      <c r="O49" s="9">
        <f t="shared" si="13"/>
        <v>0.40938690083020524</v>
      </c>
    </row>
    <row r="50" spans="1:15" x14ac:dyDescent="0.35">
      <c r="A50" s="5" t="s">
        <v>112</v>
      </c>
      <c r="B50" s="5">
        <v>31140</v>
      </c>
      <c r="C50" s="5" t="s">
        <v>113</v>
      </c>
      <c r="D50" s="16">
        <v>966558.05610215536</v>
      </c>
      <c r="E50" s="16">
        <v>969449.55312456144</v>
      </c>
      <c r="F50" s="16">
        <v>1064395.3120892996</v>
      </c>
      <c r="G50" s="16">
        <v>1176758</v>
      </c>
      <c r="H50" s="16">
        <v>1228413</v>
      </c>
      <c r="I50" s="9">
        <f t="shared" si="7"/>
        <v>2.991539933014101E-3</v>
      </c>
      <c r="J50" s="9">
        <f t="shared" si="8"/>
        <v>9.7937802600171847E-2</v>
      </c>
      <c r="K50" s="9">
        <f t="shared" si="9"/>
        <v>0.10556480908408357</v>
      </c>
      <c r="L50" s="9">
        <f t="shared" si="10"/>
        <v>4.3896026200799146E-2</v>
      </c>
      <c r="M50" s="9">
        <f t="shared" si="11"/>
        <v>0.10122232738061601</v>
      </c>
      <c r="N50" s="9">
        <f t="shared" si="12"/>
        <v>0.21384139711785721</v>
      </c>
      <c r="O50" s="9">
        <f t="shared" si="13"/>
        <v>0.27091486356632183</v>
      </c>
    </row>
    <row r="51" spans="1:15" x14ac:dyDescent="0.35">
      <c r="A51" s="5" t="s">
        <v>114</v>
      </c>
      <c r="B51" s="5">
        <v>31540</v>
      </c>
      <c r="C51" s="5" t="s">
        <v>115</v>
      </c>
      <c r="D51" s="16">
        <v>386949.00046902819</v>
      </c>
      <c r="E51" s="16">
        <v>429252.60502817447</v>
      </c>
      <c r="F51" s="16">
        <v>500350</v>
      </c>
      <c r="G51" s="16">
        <v>568148</v>
      </c>
      <c r="H51" s="16">
        <v>602771</v>
      </c>
      <c r="I51" s="9">
        <f t="shared" si="7"/>
        <v>0.10932604686371919</v>
      </c>
      <c r="J51" s="9">
        <f t="shared" si="8"/>
        <v>0.16563066627669965</v>
      </c>
      <c r="K51" s="9">
        <f t="shared" si="9"/>
        <v>0.13550114919556311</v>
      </c>
      <c r="L51" s="9">
        <f t="shared" si="10"/>
        <v>6.0940107155177878E-2</v>
      </c>
      <c r="M51" s="9">
        <f t="shared" si="11"/>
        <v>0.29306445912385432</v>
      </c>
      <c r="N51" s="9">
        <f t="shared" si="12"/>
        <v>0.32357496109478234</v>
      </c>
      <c r="O51" s="9">
        <f t="shared" si="13"/>
        <v>0.55775308702017545</v>
      </c>
    </row>
    <row r="52" spans="1:15" x14ac:dyDescent="0.35">
      <c r="A52" s="5" t="s">
        <v>116</v>
      </c>
      <c r="B52" s="5">
        <v>32580</v>
      </c>
      <c r="C52" s="5" t="s">
        <v>117</v>
      </c>
      <c r="D52" s="16">
        <v>259892.45771604791</v>
      </c>
      <c r="E52" s="16">
        <v>359472.25360432413</v>
      </c>
      <c r="F52" s="16">
        <v>543922.95700000005</v>
      </c>
      <c r="G52" s="16">
        <v>749177</v>
      </c>
      <c r="H52" s="16">
        <v>823933</v>
      </c>
      <c r="I52" s="9">
        <f t="shared" si="7"/>
        <v>0.38315769823945661</v>
      </c>
      <c r="J52" s="9">
        <f t="shared" si="8"/>
        <v>0.51311527258708334</v>
      </c>
      <c r="K52" s="9">
        <f t="shared" si="9"/>
        <v>0.37735866883074015</v>
      </c>
      <c r="L52" s="9">
        <f t="shared" si="10"/>
        <v>9.9784163155035466E-2</v>
      </c>
      <c r="M52" s="9">
        <f t="shared" si="11"/>
        <v>1.0928770376025183</v>
      </c>
      <c r="N52" s="9">
        <f t="shared" si="12"/>
        <v>1.0841024376380077</v>
      </c>
      <c r="O52" s="9">
        <f t="shared" si="13"/>
        <v>2.1702843831667056</v>
      </c>
    </row>
    <row r="53" spans="1:15" x14ac:dyDescent="0.35">
      <c r="A53" s="5" t="s">
        <v>118</v>
      </c>
      <c r="B53" s="5">
        <v>32820</v>
      </c>
      <c r="C53" s="5" t="s">
        <v>119</v>
      </c>
      <c r="D53" s="16">
        <v>984841.29720372078</v>
      </c>
      <c r="E53" s="16">
        <v>1054345.9656067314</v>
      </c>
      <c r="F53" s="16">
        <v>1195057.9997</v>
      </c>
      <c r="G53" s="16">
        <v>1303411</v>
      </c>
      <c r="H53" s="16">
        <v>1324226</v>
      </c>
      <c r="I53" s="9">
        <f t="shared" si="7"/>
        <v>7.0574486062228048E-2</v>
      </c>
      <c r="J53" s="9">
        <f t="shared" si="8"/>
        <v>0.13345907195869514</v>
      </c>
      <c r="K53" s="9">
        <f t="shared" si="9"/>
        <v>9.0667566199464977E-2</v>
      </c>
      <c r="L53" s="9">
        <f t="shared" si="10"/>
        <v>1.5969636591988252E-2</v>
      </c>
      <c r="M53" s="9">
        <f t="shared" si="11"/>
        <v>0.21345236343475002</v>
      </c>
      <c r="N53" s="9">
        <f t="shared" si="12"/>
        <v>0.23622704739989428</v>
      </c>
      <c r="O53" s="9">
        <f t="shared" si="13"/>
        <v>0.34460852094637062</v>
      </c>
    </row>
    <row r="54" spans="1:15" x14ac:dyDescent="0.35">
      <c r="A54" s="5" t="s">
        <v>120</v>
      </c>
      <c r="B54" s="5">
        <v>33100</v>
      </c>
      <c r="C54" s="5" t="s">
        <v>121</v>
      </c>
      <c r="D54" s="16">
        <v>1586546.3714933342</v>
      </c>
      <c r="E54" s="16">
        <v>2113441.2229022784</v>
      </c>
      <c r="F54" s="16">
        <v>4999573</v>
      </c>
      <c r="G54" s="16">
        <v>5544188</v>
      </c>
      <c r="H54" s="16">
        <v>6046769</v>
      </c>
      <c r="I54" s="9">
        <f t="shared" si="7"/>
        <v>0.3321017657448016</v>
      </c>
      <c r="J54" s="9">
        <f t="shared" si="8"/>
        <v>1.365607780250613</v>
      </c>
      <c r="K54" s="9">
        <f t="shared" si="9"/>
        <v>0.10893230281866072</v>
      </c>
      <c r="L54" s="9">
        <f t="shared" si="10"/>
        <v>9.0650064536051081E-2</v>
      </c>
      <c r="M54" s="9">
        <f t="shared" si="11"/>
        <v>2.1512303011314824</v>
      </c>
      <c r="N54" s="9">
        <f t="shared" si="12"/>
        <v>1.6232988833190527</v>
      </c>
      <c r="O54" s="9">
        <f t="shared" si="13"/>
        <v>2.8112778224745418</v>
      </c>
    </row>
    <row r="55" spans="1:15" x14ac:dyDescent="0.35">
      <c r="A55" s="5" t="s">
        <v>122</v>
      </c>
      <c r="B55" s="5">
        <v>33340</v>
      </c>
      <c r="C55" s="5" t="s">
        <v>123</v>
      </c>
      <c r="D55" s="16">
        <v>1381155.5282108888</v>
      </c>
      <c r="E55" s="16">
        <v>1415912.9711453156</v>
      </c>
      <c r="F55" s="16">
        <v>1484119.2479999999</v>
      </c>
      <c r="G55" s="16">
        <v>1537319</v>
      </c>
      <c r="H55" s="16">
        <v>1555985</v>
      </c>
      <c r="I55" s="9">
        <f t="shared" si="7"/>
        <v>2.5165480805373567E-2</v>
      </c>
      <c r="J55" s="9">
        <f t="shared" si="8"/>
        <v>4.8171235269857775E-2</v>
      </c>
      <c r="K55" s="9">
        <f t="shared" si="9"/>
        <v>3.584600905331032E-2</v>
      </c>
      <c r="L55" s="9">
        <f t="shared" si="10"/>
        <v>1.2141917194804721E-2</v>
      </c>
      <c r="M55" s="9">
        <f t="shared" si="11"/>
        <v>7.4548968371786081E-2</v>
      </c>
      <c r="N55" s="9">
        <f t="shared" si="12"/>
        <v>8.5743990858760555E-2</v>
      </c>
      <c r="O55" s="9">
        <f t="shared" si="13"/>
        <v>0.1265820309285374</v>
      </c>
    </row>
    <row r="56" spans="1:15" x14ac:dyDescent="0.35">
      <c r="A56" s="5" t="s">
        <v>124</v>
      </c>
      <c r="B56" s="5">
        <v>33460</v>
      </c>
      <c r="C56" s="5" t="s">
        <v>125</v>
      </c>
      <c r="D56" s="16">
        <v>2223431.4524260443</v>
      </c>
      <c r="E56" s="16">
        <v>2561022.5418769205</v>
      </c>
      <c r="F56" s="16">
        <v>2997346.977</v>
      </c>
      <c r="G56" s="16">
        <v>3308671</v>
      </c>
      <c r="H56" s="16">
        <v>3510993</v>
      </c>
      <c r="I56" s="9">
        <f t="shared" si="7"/>
        <v>0.15183336957949467</v>
      </c>
      <c r="J56" s="9">
        <f t="shared" si="8"/>
        <v>0.17037118103744073</v>
      </c>
      <c r="K56" s="9">
        <f t="shared" si="9"/>
        <v>0.10386652776236124</v>
      </c>
      <c r="L56" s="9">
        <f t="shared" si="10"/>
        <v>6.1149023278530869E-2</v>
      </c>
      <c r="M56" s="9">
        <f t="shared" si="11"/>
        <v>0.34807258111308814</v>
      </c>
      <c r="N56" s="9">
        <f t="shared" si="12"/>
        <v>0.29193357180493357</v>
      </c>
      <c r="O56" s="9">
        <f t="shared" si="13"/>
        <v>0.57908758381962422</v>
      </c>
    </row>
    <row r="57" spans="1:15" x14ac:dyDescent="0.35">
      <c r="A57" s="5" t="s">
        <v>126</v>
      </c>
      <c r="B57" s="5">
        <v>33700</v>
      </c>
      <c r="C57" s="5" t="s">
        <v>127</v>
      </c>
      <c r="D57" s="16">
        <v>232655.98996845441</v>
      </c>
      <c r="E57" s="16">
        <v>327360.37640863779</v>
      </c>
      <c r="F57" s="16">
        <v>400028</v>
      </c>
      <c r="G57" s="16">
        <v>468645</v>
      </c>
      <c r="H57" s="16">
        <v>493337</v>
      </c>
      <c r="I57" s="9">
        <f t="shared" si="7"/>
        <v>0.40705758941785364</v>
      </c>
      <c r="J57" s="9">
        <f t="shared" si="8"/>
        <v>0.22198051086259926</v>
      </c>
      <c r="K57" s="9">
        <f t="shared" si="9"/>
        <v>0.17153049286549943</v>
      </c>
      <c r="L57" s="9">
        <f t="shared" si="10"/>
        <v>5.2688068794076538E-2</v>
      </c>
      <c r="M57" s="9">
        <f t="shared" si="11"/>
        <v>0.71939695192992625</v>
      </c>
      <c r="N57" s="9">
        <f t="shared" si="12"/>
        <v>0.43158743016289569</v>
      </c>
      <c r="O57" s="9">
        <f t="shared" si="13"/>
        <v>1.1204569032024108</v>
      </c>
    </row>
    <row r="58" spans="1:15" x14ac:dyDescent="0.35">
      <c r="A58" s="5" t="s">
        <v>129</v>
      </c>
      <c r="B58" s="5">
        <v>34980</v>
      </c>
      <c r="C58" s="5" t="s">
        <v>130</v>
      </c>
      <c r="D58" s="16">
        <v>933836.18187385821</v>
      </c>
      <c r="E58" s="16">
        <v>1072178.2732125402</v>
      </c>
      <c r="F58" s="16">
        <v>1346090.0970000001</v>
      </c>
      <c r="G58" s="16">
        <v>1630201</v>
      </c>
      <c r="H58" s="16">
        <v>1820660</v>
      </c>
      <c r="I58" s="9">
        <f t="shared" si="7"/>
        <v>0.14814385437612987</v>
      </c>
      <c r="J58" s="9">
        <f t="shared" si="8"/>
        <v>0.2554722760485949</v>
      </c>
      <c r="K58" s="9">
        <f t="shared" si="9"/>
        <v>0.21106380890342433</v>
      </c>
      <c r="L58" s="9">
        <f t="shared" si="10"/>
        <v>0.11683160542779694</v>
      </c>
      <c r="M58" s="9">
        <f t="shared" si="11"/>
        <v>0.44146277808480627</v>
      </c>
      <c r="N58" s="9">
        <f t="shared" si="12"/>
        <v>0.52045703660406273</v>
      </c>
      <c r="O58" s="9">
        <f t="shared" si="13"/>
        <v>0.94965673352538105</v>
      </c>
    </row>
    <row r="59" spans="1:15" x14ac:dyDescent="0.35">
      <c r="A59" s="5" t="s">
        <v>131</v>
      </c>
      <c r="B59" s="5">
        <v>35300</v>
      </c>
      <c r="C59" s="5" t="s">
        <v>132</v>
      </c>
      <c r="D59" s="16">
        <v>743061.67137404345</v>
      </c>
      <c r="E59" s="16">
        <v>784943.39617253316</v>
      </c>
      <c r="F59" s="16">
        <v>805022</v>
      </c>
      <c r="G59" s="16">
        <v>842519</v>
      </c>
      <c r="H59" s="16">
        <v>841101</v>
      </c>
      <c r="I59" s="9">
        <f t="shared" si="7"/>
        <v>5.6363726473797934E-2</v>
      </c>
      <c r="J59" s="9">
        <f t="shared" si="8"/>
        <v>2.5579683739454628E-2</v>
      </c>
      <c r="K59" s="9">
        <f t="shared" si="9"/>
        <v>4.6578851261207768E-2</v>
      </c>
      <c r="L59" s="9">
        <f t="shared" si="10"/>
        <v>-1.6830480974316306E-3</v>
      </c>
      <c r="M59" s="9">
        <f t="shared" si="11"/>
        <v>8.338517651082944E-2</v>
      </c>
      <c r="N59" s="9">
        <f t="shared" si="12"/>
        <v>7.3350007284871191E-2</v>
      </c>
      <c r="O59" s="9">
        <f t="shared" si="13"/>
        <v>0.13193969276421658</v>
      </c>
    </row>
    <row r="60" spans="1:15" x14ac:dyDescent="0.35">
      <c r="A60" s="5" t="s">
        <v>133</v>
      </c>
      <c r="B60" s="5">
        <v>35380</v>
      </c>
      <c r="C60" s="5" t="s">
        <v>134</v>
      </c>
      <c r="D60" s="16">
        <v>1277047.5185570179</v>
      </c>
      <c r="E60" s="16">
        <v>1266612.2636868663</v>
      </c>
      <c r="F60" s="16">
        <v>1318181</v>
      </c>
      <c r="G60" s="16">
        <v>1171555</v>
      </c>
      <c r="H60" s="16">
        <v>1245519</v>
      </c>
      <c r="I60" s="9">
        <f t="shared" si="7"/>
        <v>-8.1713912117716697E-3</v>
      </c>
      <c r="J60" s="9">
        <f t="shared" si="8"/>
        <v>4.071390889823457E-2</v>
      </c>
      <c r="K60" s="9">
        <f t="shared" si="9"/>
        <v>-0.11123358628291563</v>
      </c>
      <c r="L60" s="9">
        <f t="shared" si="10"/>
        <v>6.3133186235388009E-2</v>
      </c>
      <c r="M60" s="9">
        <f t="shared" si="11"/>
        <v>3.220982840909499E-2</v>
      </c>
      <c r="N60" s="9">
        <f t="shared" si="12"/>
        <v>-7.5048431483027603E-2</v>
      </c>
      <c r="O60" s="9">
        <f t="shared" si="13"/>
        <v>-2.4688602498239936E-2</v>
      </c>
    </row>
    <row r="61" spans="1:15" x14ac:dyDescent="0.35">
      <c r="A61" s="5" t="s">
        <v>135</v>
      </c>
      <c r="B61" s="5">
        <v>35620</v>
      </c>
      <c r="C61" s="5" t="s">
        <v>136</v>
      </c>
      <c r="D61" s="16">
        <v>16280263.000193145</v>
      </c>
      <c r="E61" s="16">
        <v>16761070.00006335</v>
      </c>
      <c r="F61" s="16">
        <v>18236717</v>
      </c>
      <c r="G61" s="16">
        <v>18804218</v>
      </c>
      <c r="H61" s="16">
        <v>19227094</v>
      </c>
      <c r="I61" s="9">
        <f t="shared" si="7"/>
        <v>2.9533122398851978E-2</v>
      </c>
      <c r="J61" s="9">
        <f t="shared" si="8"/>
        <v>8.8040143017782999E-2</v>
      </c>
      <c r="K61" s="9">
        <f t="shared" si="9"/>
        <v>3.1118594426836805E-2</v>
      </c>
      <c r="L61" s="9">
        <f t="shared" si="10"/>
        <v>2.2488358728876681E-2</v>
      </c>
      <c r="M61" s="9">
        <f t="shared" si="11"/>
        <v>0.1201733657363916</v>
      </c>
      <c r="N61" s="9">
        <f t="shared" si="12"/>
        <v>0.12189842294847091</v>
      </c>
      <c r="O61" s="9">
        <f t="shared" si="13"/>
        <v>0.18100635105046486</v>
      </c>
    </row>
    <row r="62" spans="1:15" x14ac:dyDescent="0.35">
      <c r="A62" s="5" t="s">
        <v>137</v>
      </c>
      <c r="B62" s="5">
        <v>47260</v>
      </c>
      <c r="C62" s="5" t="s">
        <v>138</v>
      </c>
      <c r="D62" s="16">
        <v>1231310.3051062734</v>
      </c>
      <c r="E62" s="16">
        <v>1472401.3802085668</v>
      </c>
      <c r="F62" s="16">
        <v>1600901.996</v>
      </c>
      <c r="G62" s="16">
        <v>1700715</v>
      </c>
      <c r="H62" s="16">
        <v>1743950</v>
      </c>
      <c r="I62" s="9">
        <f t="shared" si="7"/>
        <v>0.19580042017230176</v>
      </c>
      <c r="J62" s="9">
        <f t="shared" si="8"/>
        <v>8.7272816718788351E-2</v>
      </c>
      <c r="K62" s="9">
        <f t="shared" si="9"/>
        <v>6.2347978982718412E-2</v>
      </c>
      <c r="L62" s="9">
        <f t="shared" si="10"/>
        <v>2.5421660889684634E-2</v>
      </c>
      <c r="M62" s="9">
        <f t="shared" si="11"/>
        <v>0.30016129107424916</v>
      </c>
      <c r="N62" s="9">
        <f t="shared" si="12"/>
        <v>0.15506207944405243</v>
      </c>
      <c r="O62" s="9">
        <f t="shared" si="13"/>
        <v>0.41633672094499452</v>
      </c>
    </row>
    <row r="63" spans="1:15" x14ac:dyDescent="0.35">
      <c r="A63" s="5" t="s">
        <v>139</v>
      </c>
      <c r="B63" s="5">
        <v>36260</v>
      </c>
      <c r="C63" s="5" t="s">
        <v>140</v>
      </c>
      <c r="D63" s="16">
        <v>325763.08606926788</v>
      </c>
      <c r="E63" s="16">
        <v>385057.99998647964</v>
      </c>
      <c r="F63" s="16">
        <v>481448</v>
      </c>
      <c r="G63" s="16">
        <v>593181</v>
      </c>
      <c r="H63" s="16">
        <v>648262</v>
      </c>
      <c r="I63" s="9">
        <f t="shared" si="7"/>
        <v>0.18201851729942084</v>
      </c>
      <c r="J63" s="9">
        <f t="shared" si="8"/>
        <v>0.25032592496949774</v>
      </c>
      <c r="K63" s="9">
        <f t="shared" si="9"/>
        <v>0.23207698443030192</v>
      </c>
      <c r="L63" s="9">
        <f t="shared" si="10"/>
        <v>9.2856986316149706E-2</v>
      </c>
      <c r="M63" s="9">
        <f t="shared" si="11"/>
        <v>0.47790839597347262</v>
      </c>
      <c r="N63" s="9">
        <f t="shared" si="12"/>
        <v>0.54049779519144669</v>
      </c>
      <c r="O63" s="9">
        <f t="shared" si="13"/>
        <v>0.98997992013790748</v>
      </c>
    </row>
    <row r="64" spans="1:15" x14ac:dyDescent="0.35">
      <c r="A64" s="5" t="s">
        <v>141</v>
      </c>
      <c r="B64" s="5">
        <v>36420</v>
      </c>
      <c r="C64" s="5" t="s">
        <v>142</v>
      </c>
      <c r="D64" s="16">
        <v>853415.68075608881</v>
      </c>
      <c r="E64" s="16">
        <v>955500.49110743147</v>
      </c>
      <c r="F64" s="16">
        <v>1077824</v>
      </c>
      <c r="G64" s="16">
        <v>1235509</v>
      </c>
      <c r="H64" s="16">
        <v>1351839</v>
      </c>
      <c r="I64" s="9">
        <f t="shared" si="7"/>
        <v>0.11961909378194223</v>
      </c>
      <c r="J64" s="9">
        <f t="shared" si="8"/>
        <v>0.12802035167014383</v>
      </c>
      <c r="K64" s="9">
        <f t="shared" si="9"/>
        <v>0.14629939581972567</v>
      </c>
      <c r="L64" s="9">
        <f t="shared" si="10"/>
        <v>9.4155526183945237E-2</v>
      </c>
      <c r="M64" s="9">
        <f t="shared" si="11"/>
        <v>0.26295312390451425</v>
      </c>
      <c r="N64" s="9">
        <f t="shared" si="12"/>
        <v>0.29304904759184036</v>
      </c>
      <c r="O64" s="9">
        <f t="shared" si="13"/>
        <v>0.58403346749186758</v>
      </c>
    </row>
    <row r="65" spans="1:15" x14ac:dyDescent="0.35">
      <c r="A65" s="5" t="s">
        <v>143</v>
      </c>
      <c r="B65" s="5">
        <v>36540</v>
      </c>
      <c r="C65" s="5" t="s">
        <v>144</v>
      </c>
      <c r="D65" s="16">
        <v>635701.84027899872</v>
      </c>
      <c r="E65" s="16">
        <v>668885.09219088801</v>
      </c>
      <c r="F65" s="16">
        <v>748737</v>
      </c>
      <c r="G65" s="16">
        <v>845370</v>
      </c>
      <c r="H65" s="16">
        <v>900952</v>
      </c>
      <c r="I65" s="9">
        <f t="shared" si="7"/>
        <v>5.2199395706209899E-2</v>
      </c>
      <c r="J65" s="9">
        <f t="shared" si="8"/>
        <v>0.11938060623770587</v>
      </c>
      <c r="K65" s="9">
        <f t="shared" si="9"/>
        <v>0.12906133929537342</v>
      </c>
      <c r="L65" s="9">
        <f t="shared" si="10"/>
        <v>6.5748725410175429E-2</v>
      </c>
      <c r="M65" s="9">
        <f t="shared" si="11"/>
        <v>0.17781159744856501</v>
      </c>
      <c r="N65" s="9">
        <f t="shared" si="12"/>
        <v>0.26384936646001123</v>
      </c>
      <c r="O65" s="9">
        <f t="shared" si="13"/>
        <v>0.41725561090807523</v>
      </c>
    </row>
    <row r="66" spans="1:15" x14ac:dyDescent="0.35">
      <c r="A66" s="5" t="s">
        <v>145</v>
      </c>
      <c r="B66" s="5">
        <v>36740</v>
      </c>
      <c r="C66" s="5" t="s">
        <v>146</v>
      </c>
      <c r="D66" s="16">
        <v>785205.89413616899</v>
      </c>
      <c r="E66" s="16">
        <v>1206880.096609402</v>
      </c>
      <c r="F66" s="16">
        <v>1628753.1188438856</v>
      </c>
      <c r="G66" s="16">
        <v>2115543</v>
      </c>
      <c r="H66" s="16">
        <v>2430132</v>
      </c>
      <c r="I66" s="9">
        <f t="shared" ref="I66:I101" si="14">(E66-D66)/D66</f>
        <v>0.53702373558610472</v>
      </c>
      <c r="J66" s="9">
        <f t="shared" ref="J66:J101" si="15">(F66-E66)/E66</f>
        <v>0.34955669864776945</v>
      </c>
      <c r="K66" s="9">
        <f t="shared" ref="K66:K101" si="16">(G66-F66)/F66</f>
        <v>0.29887272387950697</v>
      </c>
      <c r="L66" s="9">
        <f t="shared" ref="L66:L101" si="17">(H66-G66)/G66</f>
        <v>0.14870366615095981</v>
      </c>
      <c r="M66" s="9">
        <f t="shared" ref="M66:M101" si="18">(F66-D66)/D66</f>
        <v>1.0743006783408457</v>
      </c>
      <c r="N66" s="9">
        <f t="shared" ref="N66:N101" si="19">(G66-E66)/E66</f>
        <v>0.75290238520246322</v>
      </c>
      <c r="O66" s="9">
        <f t="shared" ref="O66:O101" si="20">(H66-D66)/D66</f>
        <v>2.0948978072477011</v>
      </c>
    </row>
    <row r="67" spans="1:15" x14ac:dyDescent="0.35">
      <c r="A67" s="5" t="s">
        <v>147</v>
      </c>
      <c r="B67" s="5">
        <v>37100</v>
      </c>
      <c r="C67" s="5" t="s">
        <v>148</v>
      </c>
      <c r="D67" s="16">
        <v>504193.0496450708</v>
      </c>
      <c r="E67" s="16">
        <v>638957.0092364283</v>
      </c>
      <c r="F67" s="16">
        <v>716911</v>
      </c>
      <c r="G67" s="16">
        <v>785745</v>
      </c>
      <c r="H67" s="16">
        <v>813206</v>
      </c>
      <c r="I67" s="9">
        <f t="shared" si="14"/>
        <v>0.26728642865312258</v>
      </c>
      <c r="J67" s="9">
        <f t="shared" si="15"/>
        <v>0.12200193383390366</v>
      </c>
      <c r="K67" s="9">
        <f t="shared" si="16"/>
        <v>9.6014707543893171E-2</v>
      </c>
      <c r="L67" s="9">
        <f t="shared" si="17"/>
        <v>3.4948997448281567E-2</v>
      </c>
      <c r="M67" s="9">
        <f t="shared" si="18"/>
        <v>0.4218978236702649</v>
      </c>
      <c r="N67" s="9">
        <f t="shared" si="19"/>
        <v>0.2297306213746485</v>
      </c>
      <c r="O67" s="9">
        <f t="shared" si="20"/>
        <v>0.61288617638117071</v>
      </c>
    </row>
    <row r="68" spans="1:15" x14ac:dyDescent="0.35">
      <c r="A68" s="5" t="s">
        <v>149</v>
      </c>
      <c r="B68" s="5">
        <v>37980</v>
      </c>
      <c r="C68" s="5" t="s">
        <v>150</v>
      </c>
      <c r="D68" s="16">
        <v>5176700.9320576536</v>
      </c>
      <c r="E68" s="16">
        <v>5370845.8651062464</v>
      </c>
      <c r="F68" s="16">
        <v>5617501.9842999997</v>
      </c>
      <c r="G68" s="16">
        <v>5881931</v>
      </c>
      <c r="H68" s="16">
        <v>5979474</v>
      </c>
      <c r="I68" s="9">
        <f t="shared" si="14"/>
        <v>3.7503602312877568E-2</v>
      </c>
      <c r="J68" s="9">
        <f t="shared" si="15"/>
        <v>4.5925004252356044E-2</v>
      </c>
      <c r="K68" s="9">
        <f t="shared" si="16"/>
        <v>4.7072349318084128E-2</v>
      </c>
      <c r="L68" s="9">
        <f t="shared" si="17"/>
        <v>1.6583499534421606E-2</v>
      </c>
      <c r="M68" s="9">
        <f t="shared" si="18"/>
        <v>8.5150959660931183E-2</v>
      </c>
      <c r="N68" s="9">
        <f t="shared" si="19"/>
        <v>9.5159151413041571E-2</v>
      </c>
      <c r="O68" s="9">
        <f t="shared" si="20"/>
        <v>0.15507426032109167</v>
      </c>
    </row>
    <row r="69" spans="1:15" x14ac:dyDescent="0.35">
      <c r="A69" s="5" t="s">
        <v>151</v>
      </c>
      <c r="B69" s="5">
        <v>38060</v>
      </c>
      <c r="C69" s="5" t="s">
        <v>152</v>
      </c>
      <c r="D69" s="16">
        <v>1540816.2892797284</v>
      </c>
      <c r="E69" s="16">
        <v>2183052.0386123648</v>
      </c>
      <c r="F69" s="16">
        <v>3189204</v>
      </c>
      <c r="G69" s="16">
        <v>4136809</v>
      </c>
      <c r="H69" s="16">
        <v>4614466</v>
      </c>
      <c r="I69" s="9">
        <f t="shared" si="14"/>
        <v>0.41681526461071911</v>
      </c>
      <c r="J69" s="9">
        <f t="shared" si="15"/>
        <v>0.46089233952809738</v>
      </c>
      <c r="K69" s="9">
        <f t="shared" si="16"/>
        <v>0.29712900146870502</v>
      </c>
      <c r="L69" s="9">
        <f t="shared" si="17"/>
        <v>0.11546508431982236</v>
      </c>
      <c r="M69" s="9">
        <f t="shared" si="18"/>
        <v>1.0698145665962739</v>
      </c>
      <c r="N69" s="9">
        <f t="shared" si="19"/>
        <v>0.89496582162536142</v>
      </c>
      <c r="O69" s="9">
        <f t="shared" si="20"/>
        <v>1.9948190657804399</v>
      </c>
    </row>
    <row r="70" spans="1:15" x14ac:dyDescent="0.35">
      <c r="A70" s="5" t="s">
        <v>153</v>
      </c>
      <c r="B70" s="5">
        <v>38300</v>
      </c>
      <c r="C70" s="5" t="s">
        <v>154</v>
      </c>
      <c r="D70" s="16">
        <v>2627247.0672302642</v>
      </c>
      <c r="E70" s="16">
        <v>2451010.7139822454</v>
      </c>
      <c r="F70" s="16">
        <v>2412406.4780000001</v>
      </c>
      <c r="G70" s="16">
        <v>2337020</v>
      </c>
      <c r="H70" s="16">
        <v>2319480</v>
      </c>
      <c r="I70" s="9">
        <f t="shared" si="14"/>
        <v>-6.7080235980171182E-2</v>
      </c>
      <c r="J70" s="9">
        <f t="shared" si="15"/>
        <v>-1.5750333428581228E-2</v>
      </c>
      <c r="K70" s="9">
        <f t="shared" si="16"/>
        <v>-3.1249492441464136E-2</v>
      </c>
      <c r="L70" s="9">
        <f t="shared" si="17"/>
        <v>-7.5052845076208161E-3</v>
      </c>
      <c r="M70" s="9">
        <f t="shared" si="18"/>
        <v>-8.1774033325596795E-2</v>
      </c>
      <c r="N70" s="9">
        <f t="shared" si="19"/>
        <v>-4.6507635944618375E-2</v>
      </c>
      <c r="O70" s="9">
        <f t="shared" si="20"/>
        <v>-0.11714431850321676</v>
      </c>
    </row>
    <row r="71" spans="1:15" x14ac:dyDescent="0.35">
      <c r="A71" s="5" t="s">
        <v>155</v>
      </c>
      <c r="B71" s="5">
        <v>38900</v>
      </c>
      <c r="C71" s="5" t="s">
        <v>156</v>
      </c>
      <c r="D71" s="16">
        <v>1331034.6455570098</v>
      </c>
      <c r="E71" s="16">
        <v>1511860.8480199093</v>
      </c>
      <c r="F71" s="16">
        <v>1914372.3529999999</v>
      </c>
      <c r="G71" s="16">
        <v>2209343</v>
      </c>
      <c r="H71" s="16">
        <v>2399226</v>
      </c>
      <c r="I71" s="9">
        <f t="shared" si="14"/>
        <v>0.13585386606313885</v>
      </c>
      <c r="J71" s="9">
        <f t="shared" si="15"/>
        <v>0.26623581496092158</v>
      </c>
      <c r="K71" s="9">
        <f t="shared" si="16"/>
        <v>0.15408217034567681</v>
      </c>
      <c r="L71" s="9">
        <f t="shared" si="17"/>
        <v>8.5945459804113708E-2</v>
      </c>
      <c r="M71" s="9">
        <f t="shared" si="18"/>
        <v>0.43825884577097207</v>
      </c>
      <c r="N71" s="9">
        <f t="shared" si="19"/>
        <v>0.46134017749952716</v>
      </c>
      <c r="O71" s="9">
        <f t="shared" si="20"/>
        <v>0.80252708523298777</v>
      </c>
    </row>
    <row r="72" spans="1:15" x14ac:dyDescent="0.35">
      <c r="A72" s="5" t="s">
        <v>157</v>
      </c>
      <c r="B72" s="5">
        <v>39100</v>
      </c>
      <c r="C72" s="5" t="s">
        <v>158</v>
      </c>
      <c r="D72" s="16">
        <v>478367.6172247252</v>
      </c>
      <c r="E72" s="16">
        <v>541654.43448293325</v>
      </c>
      <c r="F72" s="16">
        <v>595037.89599999995</v>
      </c>
      <c r="G72" s="16">
        <v>641219</v>
      </c>
      <c r="H72" s="16">
        <v>645534</v>
      </c>
      <c r="I72" s="9">
        <f t="shared" si="14"/>
        <v>0.1322974527945053</v>
      </c>
      <c r="J72" s="9">
        <f t="shared" si="15"/>
        <v>9.8556308447888707E-2</v>
      </c>
      <c r="K72" s="9">
        <f t="shared" si="16"/>
        <v>7.7610357777952443E-2</v>
      </c>
      <c r="L72" s="9">
        <f t="shared" si="17"/>
        <v>6.729370152787113E-3</v>
      </c>
      <c r="M72" s="9">
        <f t="shared" si="18"/>
        <v>0.24389250980687927</v>
      </c>
      <c r="N72" s="9">
        <f t="shared" si="19"/>
        <v>0.18381565658575602</v>
      </c>
      <c r="O72" s="9">
        <f t="shared" si="20"/>
        <v>0.34945171193882091</v>
      </c>
    </row>
    <row r="73" spans="1:15" x14ac:dyDescent="0.35">
      <c r="A73" s="5" t="s">
        <v>159</v>
      </c>
      <c r="B73" s="5">
        <v>39300</v>
      </c>
      <c r="C73" s="5" t="s">
        <v>160</v>
      </c>
      <c r="D73" s="16">
        <v>1408772.4949012529</v>
      </c>
      <c r="E73" s="16">
        <v>1495511.3006118361</v>
      </c>
      <c r="F73" s="16">
        <v>1566763</v>
      </c>
      <c r="G73" s="16">
        <v>1583693</v>
      </c>
      <c r="H73" s="16">
        <v>1598512</v>
      </c>
      <c r="I73" s="9">
        <f t="shared" si="14"/>
        <v>6.1570484960854613E-2</v>
      </c>
      <c r="J73" s="9">
        <f t="shared" si="15"/>
        <v>4.7643705105413596E-2</v>
      </c>
      <c r="K73" s="9">
        <f t="shared" si="16"/>
        <v>1.0805718541987525E-2</v>
      </c>
      <c r="L73" s="9">
        <f t="shared" si="17"/>
        <v>9.3572428494664052E-3</v>
      </c>
      <c r="M73" s="9">
        <f t="shared" si="18"/>
        <v>0.11214763609494047</v>
      </c>
      <c r="N73" s="9">
        <f t="shared" si="19"/>
        <v>5.8964248115067674E-2</v>
      </c>
      <c r="O73" s="9">
        <f t="shared" si="20"/>
        <v>0.13468427711746797</v>
      </c>
    </row>
    <row r="74" spans="1:15" x14ac:dyDescent="0.35">
      <c r="A74" s="5" t="s">
        <v>161</v>
      </c>
      <c r="B74" s="5">
        <v>39340</v>
      </c>
      <c r="C74" s="5" t="s">
        <v>162</v>
      </c>
      <c r="D74" s="16">
        <v>210834.48494988491</v>
      </c>
      <c r="E74" s="16">
        <v>254394.03011990021</v>
      </c>
      <c r="F74" s="16">
        <v>360899.55900000001</v>
      </c>
      <c r="G74" s="16">
        <v>510531</v>
      </c>
      <c r="H74" s="16">
        <v>583265</v>
      </c>
      <c r="I74" s="9">
        <f t="shared" si="14"/>
        <v>0.20660540983307049</v>
      </c>
      <c r="J74" s="9">
        <f t="shared" si="15"/>
        <v>0.41866363306521753</v>
      </c>
      <c r="K74" s="9">
        <f t="shared" si="16"/>
        <v>0.414606882354212</v>
      </c>
      <c r="L74" s="9">
        <f t="shared" si="17"/>
        <v>0.14246735261913576</v>
      </c>
      <c r="M74" s="9">
        <f t="shared" si="18"/>
        <v>0.71176721438992951</v>
      </c>
      <c r="N74" s="9">
        <f t="shared" si="19"/>
        <v>1.0068513390796872</v>
      </c>
      <c r="O74" s="9">
        <f t="shared" si="20"/>
        <v>1.7664591973113</v>
      </c>
    </row>
    <row r="75" spans="1:15" x14ac:dyDescent="0.35">
      <c r="A75" s="5" t="s">
        <v>163</v>
      </c>
      <c r="B75" s="5">
        <v>39580</v>
      </c>
      <c r="C75" s="5" t="s">
        <v>164</v>
      </c>
      <c r="D75" s="16">
        <v>391378.65564692201</v>
      </c>
      <c r="E75" s="16">
        <v>530841.30207170045</v>
      </c>
      <c r="F75" s="16">
        <v>785986.90899999999</v>
      </c>
      <c r="G75" s="16">
        <v>1119175</v>
      </c>
      <c r="H75" s="16">
        <v>1289641</v>
      </c>
      <c r="I75" s="9">
        <f t="shared" si="14"/>
        <v>0.35633687328772767</v>
      </c>
      <c r="J75" s="9">
        <f t="shared" si="15"/>
        <v>0.48064384955079692</v>
      </c>
      <c r="K75" s="9">
        <f t="shared" si="16"/>
        <v>0.42391048398491843</v>
      </c>
      <c r="L75" s="9">
        <f t="shared" si="17"/>
        <v>0.15231398128085419</v>
      </c>
      <c r="M75" s="9">
        <f t="shared" si="18"/>
        <v>1.0082518493524326</v>
      </c>
      <c r="N75" s="9">
        <f t="shared" si="19"/>
        <v>1.1083043004231679</v>
      </c>
      <c r="O75" s="9">
        <f t="shared" si="20"/>
        <v>2.2951234856390217</v>
      </c>
    </row>
    <row r="76" spans="1:15" x14ac:dyDescent="0.35">
      <c r="A76" s="5" t="s">
        <v>165</v>
      </c>
      <c r="B76" s="5">
        <v>40060</v>
      </c>
      <c r="C76" s="5" t="s">
        <v>166</v>
      </c>
      <c r="D76" s="16">
        <v>775791.90667250764</v>
      </c>
      <c r="E76" s="16">
        <v>884433.62914048496</v>
      </c>
      <c r="F76" s="16">
        <v>1022413.946</v>
      </c>
      <c r="G76" s="16">
        <v>1163276</v>
      </c>
      <c r="H76" s="16">
        <v>1233913</v>
      </c>
      <c r="I76" s="9">
        <f t="shared" si="14"/>
        <v>0.14003977295143308</v>
      </c>
      <c r="J76" s="9">
        <f t="shared" si="15"/>
        <v>0.1560098036905356</v>
      </c>
      <c r="K76" s="9">
        <f t="shared" si="16"/>
        <v>0.13777399511332566</v>
      </c>
      <c r="L76" s="9">
        <f t="shared" si="17"/>
        <v>6.0722476867054766E-2</v>
      </c>
      <c r="M76" s="9">
        <f t="shared" si="18"/>
        <v>0.31789715412898895</v>
      </c>
      <c r="N76" s="9">
        <f t="shared" si="19"/>
        <v>0.315277892735152</v>
      </c>
      <c r="O76" s="9">
        <f t="shared" si="20"/>
        <v>0.59052058855891543</v>
      </c>
    </row>
    <row r="77" spans="1:15" x14ac:dyDescent="0.35">
      <c r="A77" s="5" t="s">
        <v>167</v>
      </c>
      <c r="B77" s="5">
        <v>40140</v>
      </c>
      <c r="C77" s="5" t="s">
        <v>168</v>
      </c>
      <c r="D77" s="16">
        <v>1536889.2748862903</v>
      </c>
      <c r="E77" s="16">
        <v>2561007.0694493181</v>
      </c>
      <c r="F77" s="16">
        <v>3230022</v>
      </c>
      <c r="G77" s="16">
        <v>4199384</v>
      </c>
      <c r="H77" s="16">
        <v>4493679</v>
      </c>
      <c r="I77" s="9">
        <f t="shared" si="14"/>
        <v>0.66635756478865349</v>
      </c>
      <c r="J77" s="9">
        <f t="shared" si="15"/>
        <v>0.26123119242093196</v>
      </c>
      <c r="K77" s="9">
        <f t="shared" si="16"/>
        <v>0.30011003021032057</v>
      </c>
      <c r="L77" s="9">
        <f t="shared" si="17"/>
        <v>7.0080516571001839E-2</v>
      </c>
      <c r="M77" s="9">
        <f t="shared" si="18"/>
        <v>1.1016621384380338</v>
      </c>
      <c r="N77" s="9">
        <f t="shared" si="19"/>
        <v>0.63973932368057651</v>
      </c>
      <c r="O77" s="9">
        <f t="shared" si="20"/>
        <v>1.9238794709739082</v>
      </c>
    </row>
    <row r="78" spans="1:15" x14ac:dyDescent="0.35">
      <c r="A78" s="5" t="s">
        <v>169</v>
      </c>
      <c r="B78" s="5">
        <v>40380</v>
      </c>
      <c r="C78" s="5" t="s">
        <v>170</v>
      </c>
      <c r="D78" s="16">
        <v>977534.81072059786</v>
      </c>
      <c r="E78" s="16">
        <v>1009815.8283045654</v>
      </c>
      <c r="F78" s="16">
        <v>1047234</v>
      </c>
      <c r="G78" s="16">
        <v>1064555</v>
      </c>
      <c r="H78" s="16">
        <v>1059481</v>
      </c>
      <c r="I78" s="9">
        <f t="shared" si="14"/>
        <v>3.3022882898841546E-2</v>
      </c>
      <c r="J78" s="9">
        <f t="shared" si="15"/>
        <v>3.7054451560992074E-2</v>
      </c>
      <c r="K78" s="9">
        <f t="shared" si="16"/>
        <v>1.6539760932131692E-2</v>
      </c>
      <c r="L78" s="9">
        <f t="shared" si="17"/>
        <v>-4.7663108059236015E-3</v>
      </c>
      <c r="M78" s="9">
        <f t="shared" si="18"/>
        <v>7.1300979274613055E-2</v>
      </c>
      <c r="N78" s="9">
        <f t="shared" si="19"/>
        <v>5.4207084263413828E-2</v>
      </c>
      <c r="O78" s="9">
        <f t="shared" si="20"/>
        <v>8.3829433367180892E-2</v>
      </c>
    </row>
    <row r="79" spans="1:15" x14ac:dyDescent="0.35">
      <c r="A79" s="5" t="s">
        <v>171</v>
      </c>
      <c r="B79" s="5">
        <v>40900</v>
      </c>
      <c r="C79" s="5" t="s">
        <v>172</v>
      </c>
      <c r="D79" s="16">
        <v>1086268.9999431528</v>
      </c>
      <c r="E79" s="16">
        <v>1464888.9999134245</v>
      </c>
      <c r="F79" s="16">
        <v>1780460</v>
      </c>
      <c r="G79" s="16">
        <v>2132232</v>
      </c>
      <c r="H79" s="16">
        <v>2274660</v>
      </c>
      <c r="I79" s="9">
        <f t="shared" si="14"/>
        <v>0.34855086538425184</v>
      </c>
      <c r="J79" s="9">
        <f t="shared" si="15"/>
        <v>0.21542314817383834</v>
      </c>
      <c r="K79" s="9">
        <f t="shared" si="16"/>
        <v>0.1975736607393595</v>
      </c>
      <c r="L79" s="9">
        <f t="shared" si="17"/>
        <v>6.6797609265783459E-2</v>
      </c>
      <c r="M79" s="9">
        <f t="shared" si="18"/>
        <v>0.63905993827788143</v>
      </c>
      <c r="N79" s="9">
        <f t="shared" si="19"/>
        <v>0.45555874890590053</v>
      </c>
      <c r="O79" s="9">
        <f t="shared" si="20"/>
        <v>1.0940117043927782</v>
      </c>
    </row>
    <row r="80" spans="1:15" x14ac:dyDescent="0.35">
      <c r="A80" s="5" t="s">
        <v>173</v>
      </c>
      <c r="B80" s="5">
        <v>41620</v>
      </c>
      <c r="C80" s="5" t="s">
        <v>174</v>
      </c>
      <c r="D80" s="16">
        <v>640129.99998360209</v>
      </c>
      <c r="E80" s="16">
        <v>747660.99999838579</v>
      </c>
      <c r="F80" s="16">
        <v>933602</v>
      </c>
      <c r="G80" s="16">
        <v>1082155</v>
      </c>
      <c r="H80" s="16">
        <v>1179223</v>
      </c>
      <c r="I80" s="9">
        <f t="shared" si="14"/>
        <v>0.16798306596712897</v>
      </c>
      <c r="J80" s="9">
        <f t="shared" si="15"/>
        <v>0.24869693618099067</v>
      </c>
      <c r="K80" s="9">
        <f t="shared" si="16"/>
        <v>0.15911812528250796</v>
      </c>
      <c r="L80" s="9">
        <f t="shared" si="17"/>
        <v>8.9698795459060857E-2</v>
      </c>
      <c r="M80" s="9">
        <f t="shared" si="18"/>
        <v>0.45845687598443385</v>
      </c>
      <c r="N80" s="9">
        <f t="shared" si="19"/>
        <v>0.4473872517121214</v>
      </c>
      <c r="O80" s="9">
        <f t="shared" si="20"/>
        <v>0.84216174844204705</v>
      </c>
    </row>
    <row r="81" spans="1:15" x14ac:dyDescent="0.35">
      <c r="A81" s="5" t="s">
        <v>175</v>
      </c>
      <c r="B81" s="5">
        <v>41700</v>
      </c>
      <c r="C81" s="5" t="s">
        <v>176</v>
      </c>
      <c r="D81" s="16">
        <v>1130663.3707745099</v>
      </c>
      <c r="E81" s="16">
        <v>1384967.4355676642</v>
      </c>
      <c r="F81" s="16">
        <v>1689588.66</v>
      </c>
      <c r="G81" s="16">
        <v>2120637</v>
      </c>
      <c r="H81" s="16">
        <v>2406717</v>
      </c>
      <c r="I81" s="9">
        <f t="shared" si="14"/>
        <v>0.22491580727423305</v>
      </c>
      <c r="J81" s="9">
        <f t="shared" si="15"/>
        <v>0.21994829380770164</v>
      </c>
      <c r="K81" s="9">
        <f t="shared" si="16"/>
        <v>0.25512028472066101</v>
      </c>
      <c r="L81" s="9">
        <f t="shared" si="17"/>
        <v>0.13490286173446941</v>
      </c>
      <c r="M81" s="9">
        <f t="shared" si="18"/>
        <v>0.49433394914228412</v>
      </c>
      <c r="N81" s="9">
        <f t="shared" si="19"/>
        <v>0.53118184986840711</v>
      </c>
      <c r="O81" s="9">
        <f t="shared" si="20"/>
        <v>1.1285884571916285</v>
      </c>
    </row>
    <row r="82" spans="1:15" x14ac:dyDescent="0.35">
      <c r="A82" s="5" t="s">
        <v>177</v>
      </c>
      <c r="B82" s="5">
        <v>41740</v>
      </c>
      <c r="C82" s="5" t="s">
        <v>178</v>
      </c>
      <c r="D82" s="16">
        <v>1849061.1759881123</v>
      </c>
      <c r="E82" s="16">
        <v>2479638.1155672972</v>
      </c>
      <c r="F82" s="16">
        <v>2793658.8092951877</v>
      </c>
      <c r="G82" s="16">
        <v>3060378</v>
      </c>
      <c r="H82" s="16">
        <v>3266161</v>
      </c>
      <c r="I82" s="9">
        <f t="shared" si="14"/>
        <v>0.34102546079483465</v>
      </c>
      <c r="J82" s="9">
        <f t="shared" si="15"/>
        <v>0.12663972688452085</v>
      </c>
      <c r="K82" s="9">
        <f t="shared" si="16"/>
        <v>9.5473072737934983E-2</v>
      </c>
      <c r="L82" s="9">
        <f t="shared" si="17"/>
        <v>6.7241040159091464E-2</v>
      </c>
      <c r="M82" s="9">
        <f t="shared" si="18"/>
        <v>0.5108525588950813</v>
      </c>
      <c r="N82" s="9">
        <f t="shared" si="19"/>
        <v>0.23420348347881392</v>
      </c>
      <c r="O82" s="9">
        <f t="shared" si="20"/>
        <v>0.76638882607797409</v>
      </c>
    </row>
    <row r="83" spans="1:15" x14ac:dyDescent="0.35">
      <c r="A83" s="5" t="s">
        <v>179</v>
      </c>
      <c r="B83" s="5">
        <v>41860</v>
      </c>
      <c r="C83" s="5" t="s">
        <v>180</v>
      </c>
      <c r="D83" s="16">
        <v>3197632.7809486436</v>
      </c>
      <c r="E83" s="16">
        <v>3627162.1729642218</v>
      </c>
      <c r="F83" s="16">
        <v>4052848.0036850451</v>
      </c>
      <c r="G83" s="16">
        <v>4251543</v>
      </c>
      <c r="H83" s="16">
        <v>4584525</v>
      </c>
      <c r="I83" s="9">
        <f t="shared" si="14"/>
        <v>0.13432730442804303</v>
      </c>
      <c r="J83" s="9">
        <f t="shared" si="15"/>
        <v>0.11736057292771679</v>
      </c>
      <c r="K83" s="9">
        <f t="shared" si="16"/>
        <v>4.9026017293096573E-2</v>
      </c>
      <c r="L83" s="9">
        <f t="shared" si="17"/>
        <v>7.8320271016899035E-2</v>
      </c>
      <c r="M83" s="9">
        <f t="shared" si="18"/>
        <v>0.26745260676327076</v>
      </c>
      <c r="N83" s="9">
        <f t="shared" si="19"/>
        <v>0.17214031169869534</v>
      </c>
      <c r="O83" s="9">
        <f t="shared" si="20"/>
        <v>0.43372466885953875</v>
      </c>
    </row>
    <row r="84" spans="1:15" x14ac:dyDescent="0.35">
      <c r="A84" s="5" t="s">
        <v>181</v>
      </c>
      <c r="B84" s="5">
        <v>41940</v>
      </c>
      <c r="C84" s="5" t="s">
        <v>182</v>
      </c>
      <c r="D84" s="16">
        <v>1275951.3708085946</v>
      </c>
      <c r="E84" s="16">
        <v>1483334.1745270181</v>
      </c>
      <c r="F84" s="16">
        <v>1680895</v>
      </c>
      <c r="G84" s="16">
        <v>1778425</v>
      </c>
      <c r="H84" s="16">
        <v>1916907</v>
      </c>
      <c r="I84" s="9">
        <f t="shared" si="14"/>
        <v>0.16253190243998175</v>
      </c>
      <c r="J84" s="9">
        <f t="shared" si="15"/>
        <v>0.13318699782264298</v>
      </c>
      <c r="K84" s="9">
        <f t="shared" si="16"/>
        <v>5.802266054691102E-2</v>
      </c>
      <c r="L84" s="9">
        <f t="shared" si="17"/>
        <v>7.7867776262704358E-2</v>
      </c>
      <c r="M84" s="9">
        <f t="shared" si="18"/>
        <v>0.31736603639900862</v>
      </c>
      <c r="N84" s="9">
        <f t="shared" si="19"/>
        <v>0.19893752233347942</v>
      </c>
      <c r="O84" s="9">
        <f t="shared" si="20"/>
        <v>0.50233546814971453</v>
      </c>
    </row>
    <row r="85" spans="1:15" x14ac:dyDescent="0.35">
      <c r="A85" s="5" t="s">
        <v>183</v>
      </c>
      <c r="B85" s="5">
        <v>35840</v>
      </c>
      <c r="C85" s="5" t="s">
        <v>184</v>
      </c>
      <c r="D85" s="16">
        <v>329499.34821066732</v>
      </c>
      <c r="E85" s="16">
        <v>467568.25864828459</v>
      </c>
      <c r="F85" s="16">
        <v>566779</v>
      </c>
      <c r="G85" s="16">
        <v>679097</v>
      </c>
      <c r="H85" s="16">
        <v>761866</v>
      </c>
      <c r="I85" s="9">
        <f t="shared" si="14"/>
        <v>0.41902635373148633</v>
      </c>
      <c r="J85" s="9">
        <f t="shared" si="15"/>
        <v>0.21218450892823323</v>
      </c>
      <c r="K85" s="9">
        <f t="shared" si="16"/>
        <v>0.1981689512137888</v>
      </c>
      <c r="L85" s="9">
        <f t="shared" si="17"/>
        <v>0.12188096840363011</v>
      </c>
      <c r="M85" s="9">
        <f t="shared" si="18"/>
        <v>0.7201217637542231</v>
      </c>
      <c r="N85" s="9">
        <f t="shared" si="19"/>
        <v>0.45240184174014281</v>
      </c>
      <c r="O85" s="9">
        <f t="shared" si="20"/>
        <v>1.3121927376708999</v>
      </c>
    </row>
    <row r="86" spans="1:15" x14ac:dyDescent="0.35">
      <c r="A86" s="5" t="s">
        <v>185</v>
      </c>
      <c r="B86" s="5">
        <v>42540</v>
      </c>
      <c r="C86" s="5" t="s">
        <v>186</v>
      </c>
      <c r="D86" s="16">
        <v>586883.99997836095</v>
      </c>
      <c r="E86" s="16">
        <v>564677.99997911183</v>
      </c>
      <c r="F86" s="16">
        <v>550882</v>
      </c>
      <c r="G86" s="16">
        <v>553370</v>
      </c>
      <c r="H86" s="16">
        <v>546582</v>
      </c>
      <c r="I86" s="9">
        <f t="shared" si="14"/>
        <v>-3.7837119430871993E-2</v>
      </c>
      <c r="J86" s="9">
        <f t="shared" si="15"/>
        <v>-2.4431622941963674E-2</v>
      </c>
      <c r="K86" s="9">
        <f t="shared" si="16"/>
        <v>4.516393710449788E-3</v>
      </c>
      <c r="L86" s="9">
        <f t="shared" si="17"/>
        <v>-1.2266657028751108E-2</v>
      </c>
      <c r="M86" s="9">
        <f t="shared" si="18"/>
        <v>-6.1344320137690561E-2</v>
      </c>
      <c r="N86" s="9">
        <f t="shared" si="19"/>
        <v>-2.0025572059705052E-2</v>
      </c>
      <c r="O86" s="9">
        <f t="shared" si="20"/>
        <v>-6.8671151334585595E-2</v>
      </c>
    </row>
    <row r="87" spans="1:15" x14ac:dyDescent="0.35">
      <c r="A87" s="5" t="s">
        <v>187</v>
      </c>
      <c r="B87" s="5">
        <v>42660</v>
      </c>
      <c r="C87" s="5" t="s">
        <v>188</v>
      </c>
      <c r="D87" s="16">
        <v>2075655.3830819558</v>
      </c>
      <c r="E87" s="16">
        <v>2541170.9032795196</v>
      </c>
      <c r="F87" s="16">
        <v>3015683</v>
      </c>
      <c r="G87" s="16">
        <v>3404201</v>
      </c>
      <c r="H87" s="16">
        <v>3761827</v>
      </c>
      <c r="I87" s="9">
        <f t="shared" si="14"/>
        <v>0.22427399268290926</v>
      </c>
      <c r="J87" s="9">
        <f t="shared" si="15"/>
        <v>0.18672970641529724</v>
      </c>
      <c r="K87" s="9">
        <f t="shared" si="16"/>
        <v>0.1288325065996658</v>
      </c>
      <c r="L87" s="9">
        <f t="shared" si="17"/>
        <v>0.10505431377289413</v>
      </c>
      <c r="M87" s="9">
        <f t="shared" si="18"/>
        <v>0.45288231590847267</v>
      </c>
      <c r="N87" s="9">
        <f t="shared" si="19"/>
        <v>0.33961906914906548</v>
      </c>
      <c r="O87" s="9">
        <f t="shared" si="20"/>
        <v>0.81235624692881248</v>
      </c>
    </row>
    <row r="88" spans="1:15" x14ac:dyDescent="0.35">
      <c r="A88" s="5" t="s">
        <v>189</v>
      </c>
      <c r="B88" s="5">
        <v>44140</v>
      </c>
      <c r="C88" s="5" t="s">
        <v>190</v>
      </c>
      <c r="D88" s="16">
        <v>639012.65999828477</v>
      </c>
      <c r="E88" s="16">
        <v>664180.99997211597</v>
      </c>
      <c r="F88" s="16">
        <v>671825</v>
      </c>
      <c r="G88" s="16">
        <v>684807</v>
      </c>
      <c r="H88" s="16">
        <v>693600</v>
      </c>
      <c r="I88" s="9">
        <f t="shared" si="14"/>
        <v>3.9386293182201985E-2</v>
      </c>
      <c r="J88" s="9">
        <f t="shared" si="15"/>
        <v>1.1508911017034431E-2</v>
      </c>
      <c r="K88" s="9">
        <f t="shared" si="16"/>
        <v>1.9323484538384252E-2</v>
      </c>
      <c r="L88" s="9">
        <f t="shared" si="17"/>
        <v>1.2840114075936724E-2</v>
      </c>
      <c r="M88" s="9">
        <f t="shared" si="18"/>
        <v>5.1348497542761211E-2</v>
      </c>
      <c r="N88" s="9">
        <f t="shared" si="19"/>
        <v>3.1054787819509988E-2</v>
      </c>
      <c r="O88" s="9">
        <f t="shared" si="20"/>
        <v>8.5424504738077889E-2</v>
      </c>
    </row>
    <row r="89" spans="1:15" x14ac:dyDescent="0.35">
      <c r="A89" s="5" t="s">
        <v>191</v>
      </c>
      <c r="B89" s="5">
        <v>41180</v>
      </c>
      <c r="C89" s="5" t="s">
        <v>192</v>
      </c>
      <c r="D89" s="16">
        <v>2469262.9998613312</v>
      </c>
      <c r="E89" s="16">
        <v>2546630.9998842161</v>
      </c>
      <c r="F89" s="16">
        <v>2663791</v>
      </c>
      <c r="G89" s="16">
        <v>2770342</v>
      </c>
      <c r="H89" s="16">
        <v>2785710</v>
      </c>
      <c r="I89" s="9">
        <f t="shared" si="14"/>
        <v>3.1332425921106723E-2</v>
      </c>
      <c r="J89" s="9">
        <f t="shared" si="15"/>
        <v>4.6005879972838871E-2</v>
      </c>
      <c r="K89" s="9">
        <f t="shared" si="16"/>
        <v>3.9999759740910606E-2</v>
      </c>
      <c r="L89" s="9">
        <f t="shared" si="17"/>
        <v>5.5473295354869544E-3</v>
      </c>
      <c r="M89" s="9">
        <f t="shared" si="18"/>
        <v>7.8779781720129893E-2</v>
      </c>
      <c r="N89" s="9">
        <f t="shared" si="19"/>
        <v>8.7845863859332199E-2</v>
      </c>
      <c r="O89" s="9">
        <f t="shared" si="20"/>
        <v>0.12815443318773245</v>
      </c>
    </row>
    <row r="90" spans="1:15" x14ac:dyDescent="0.35">
      <c r="A90" s="5" t="s">
        <v>193</v>
      </c>
      <c r="B90" s="5">
        <v>44700</v>
      </c>
      <c r="C90" s="5" t="s">
        <v>194</v>
      </c>
      <c r="D90" s="16">
        <v>326562.80877568648</v>
      </c>
      <c r="E90" s="16">
        <v>453219.31874627538</v>
      </c>
      <c r="F90" s="16">
        <v>535558</v>
      </c>
      <c r="G90" s="16">
        <v>657476</v>
      </c>
      <c r="H90" s="16">
        <v>706139</v>
      </c>
      <c r="I90" s="9">
        <f t="shared" si="14"/>
        <v>0.38784731931182126</v>
      </c>
      <c r="J90" s="9">
        <f t="shared" si="15"/>
        <v>0.1816751357411136</v>
      </c>
      <c r="K90" s="9">
        <f t="shared" si="16"/>
        <v>0.22764667879109265</v>
      </c>
      <c r="L90" s="9">
        <f t="shared" si="17"/>
        <v>7.4014868983810822E-2</v>
      </c>
      <c r="M90" s="9">
        <f t="shared" si="18"/>
        <v>0.63998466943573706</v>
      </c>
      <c r="N90" s="9">
        <f t="shared" si="19"/>
        <v>0.45067955580259172</v>
      </c>
      <c r="O90" s="9">
        <f t="shared" si="20"/>
        <v>1.1623374769692207</v>
      </c>
    </row>
    <row r="91" spans="1:15" x14ac:dyDescent="0.35">
      <c r="A91" s="5" t="s">
        <v>195</v>
      </c>
      <c r="B91" s="5">
        <v>45060</v>
      </c>
      <c r="C91" s="5" t="s">
        <v>196</v>
      </c>
      <c r="D91" s="16">
        <v>623059.81731020892</v>
      </c>
      <c r="E91" s="16">
        <v>642370.04665715818</v>
      </c>
      <c r="F91" s="16">
        <v>633818</v>
      </c>
      <c r="G91" s="16">
        <v>646694</v>
      </c>
      <c r="H91" s="16">
        <v>637947</v>
      </c>
      <c r="I91" s="9">
        <f t="shared" si="14"/>
        <v>3.0992576973287757E-2</v>
      </c>
      <c r="J91" s="9">
        <f t="shared" si="15"/>
        <v>-1.3313271223747649E-2</v>
      </c>
      <c r="K91" s="9">
        <f t="shared" si="16"/>
        <v>2.0314980010034428E-2</v>
      </c>
      <c r="L91" s="9">
        <f t="shared" si="17"/>
        <v>-1.3525716954231831E-2</v>
      </c>
      <c r="M91" s="9">
        <f t="shared" si="18"/>
        <v>1.7266693166371853E-2</v>
      </c>
      <c r="N91" s="9">
        <f t="shared" si="19"/>
        <v>6.7312499475081777E-3</v>
      </c>
      <c r="O91" s="9">
        <f t="shared" si="20"/>
        <v>2.3893665224729219E-2</v>
      </c>
    </row>
    <row r="92" spans="1:15" x14ac:dyDescent="0.35">
      <c r="A92" s="5" t="s">
        <v>197</v>
      </c>
      <c r="B92" s="5">
        <v>45300</v>
      </c>
      <c r="C92" s="5" t="s">
        <v>198</v>
      </c>
      <c r="D92" s="16">
        <v>1604958.0000102022</v>
      </c>
      <c r="E92" s="16">
        <v>2060382.123001413</v>
      </c>
      <c r="F92" s="16">
        <v>2389443</v>
      </c>
      <c r="G92" s="16">
        <v>2775260</v>
      </c>
      <c r="H92" s="16">
        <v>3019328</v>
      </c>
      <c r="I92" s="9">
        <f t="shared" si="14"/>
        <v>0.28376077317183118</v>
      </c>
      <c r="J92" s="9">
        <f t="shared" si="15"/>
        <v>0.1597086643904847</v>
      </c>
      <c r="K92" s="9">
        <f t="shared" si="16"/>
        <v>0.16146733778541694</v>
      </c>
      <c r="L92" s="9">
        <f t="shared" si="17"/>
        <v>8.7944192616187314E-2</v>
      </c>
      <c r="M92" s="9">
        <f t="shared" si="18"/>
        <v>0.48878849165200033</v>
      </c>
      <c r="N92" s="9">
        <f t="shared" si="19"/>
        <v>0.34696373503629785</v>
      </c>
      <c r="O92" s="9">
        <f t="shared" si="20"/>
        <v>0.88125047507835541</v>
      </c>
    </row>
    <row r="93" spans="1:15" x14ac:dyDescent="0.35">
      <c r="A93" s="5" t="s">
        <v>199</v>
      </c>
      <c r="B93" s="5">
        <v>37340</v>
      </c>
      <c r="C93" s="5" t="s">
        <v>200</v>
      </c>
      <c r="D93" s="16">
        <v>262330.59078463452</v>
      </c>
      <c r="E93" s="16">
        <v>387506.21557739022</v>
      </c>
      <c r="F93" s="16">
        <v>465263.59228416038</v>
      </c>
      <c r="G93" s="16">
        <v>532826</v>
      </c>
      <c r="H93" s="16">
        <v>566457</v>
      </c>
      <c r="I93" s="9">
        <f t="shared" si="14"/>
        <v>0.47716747184670161</v>
      </c>
      <c r="J93" s="9">
        <f t="shared" si="15"/>
        <v>0.20066097931077176</v>
      </c>
      <c r="K93" s="9">
        <f t="shared" si="16"/>
        <v>0.14521318417404944</v>
      </c>
      <c r="L93" s="9">
        <f t="shared" si="17"/>
        <v>6.3118166155555475E-2</v>
      </c>
      <c r="M93" s="9">
        <f t="shared" si="18"/>
        <v>0.77357734335347761</v>
      </c>
      <c r="N93" s="9">
        <f t="shared" si="19"/>
        <v>0.37501278323002141</v>
      </c>
      <c r="O93" s="9">
        <f t="shared" si="20"/>
        <v>1.1593249887697774</v>
      </c>
    </row>
    <row r="94" spans="1:15" x14ac:dyDescent="0.35">
      <c r="A94" s="5" t="s">
        <v>201</v>
      </c>
      <c r="B94" s="5">
        <v>45780</v>
      </c>
      <c r="C94" s="5" t="s">
        <v>202</v>
      </c>
      <c r="D94" s="16">
        <v>635511.34261966427</v>
      </c>
      <c r="E94" s="16">
        <v>635848.65282780165</v>
      </c>
      <c r="F94" s="16">
        <v>640909</v>
      </c>
      <c r="G94" s="16">
        <v>635131</v>
      </c>
      <c r="H94" s="16">
        <v>631182</v>
      </c>
      <c r="I94" s="9">
        <f t="shared" si="14"/>
        <v>5.3076976839931981E-4</v>
      </c>
      <c r="J94" s="9">
        <f t="shared" si="15"/>
        <v>7.9584145530442411E-3</v>
      </c>
      <c r="K94" s="9">
        <f t="shared" si="16"/>
        <v>-9.0153204277050245E-3</v>
      </c>
      <c r="L94" s="9">
        <f t="shared" si="17"/>
        <v>-6.2176149487271131E-3</v>
      </c>
      <c r="M94" s="9">
        <f t="shared" si="18"/>
        <v>8.4934084072927057E-3</v>
      </c>
      <c r="N94" s="9">
        <f t="shared" si="19"/>
        <v>-1.1286535319529895E-3</v>
      </c>
      <c r="O94" s="9">
        <f t="shared" si="20"/>
        <v>-6.8123766317342641E-3</v>
      </c>
    </row>
    <row r="95" spans="1:15" x14ac:dyDescent="0.35">
      <c r="A95" s="5" t="s">
        <v>203</v>
      </c>
      <c r="B95" s="5">
        <v>46060</v>
      </c>
      <c r="C95" s="5" t="s">
        <v>204</v>
      </c>
      <c r="D95" s="16">
        <v>516033.50540086691</v>
      </c>
      <c r="E95" s="16">
        <v>651134.99488796713</v>
      </c>
      <c r="F95" s="16">
        <v>828613.03540587216</v>
      </c>
      <c r="G95" s="16">
        <v>964236</v>
      </c>
      <c r="H95" s="16">
        <v>1003600</v>
      </c>
      <c r="I95" s="9">
        <f t="shared" si="14"/>
        <v>0.26180759209065352</v>
      </c>
      <c r="J95" s="9">
        <f t="shared" si="15"/>
        <v>0.2725671971423399</v>
      </c>
      <c r="K95" s="9">
        <f t="shared" si="16"/>
        <v>0.16367466935600022</v>
      </c>
      <c r="L95" s="9">
        <f t="shared" si="17"/>
        <v>4.0824030631505151E-2</v>
      </c>
      <c r="M95" s="9">
        <f t="shared" si="18"/>
        <v>0.60573495079972794</v>
      </c>
      <c r="N95" s="9">
        <f t="shared" si="19"/>
        <v>0.48085421236790438</v>
      </c>
      <c r="O95" s="9">
        <f t="shared" si="20"/>
        <v>0.94483495644411697</v>
      </c>
    </row>
    <row r="96" spans="1:15" x14ac:dyDescent="0.35">
      <c r="A96" s="5" t="s">
        <v>205</v>
      </c>
      <c r="B96" s="5">
        <v>46140</v>
      </c>
      <c r="C96" s="5" t="s">
        <v>206</v>
      </c>
      <c r="D96" s="16">
        <v>695778.16972435615</v>
      </c>
      <c r="E96" s="16">
        <v>747540.86225404846</v>
      </c>
      <c r="F96" s="16">
        <v>844898.86699999997</v>
      </c>
      <c r="G96" s="16">
        <v>923241</v>
      </c>
      <c r="H96" s="16">
        <v>972673</v>
      </c>
      <c r="I96" s="9">
        <f t="shared" si="14"/>
        <v>7.4395396093267702E-2</v>
      </c>
      <c r="J96" s="9">
        <f t="shared" si="15"/>
        <v>0.13023770292956216</v>
      </c>
      <c r="K96" s="9">
        <f t="shared" si="16"/>
        <v>9.2723680975181175E-2</v>
      </c>
      <c r="L96" s="9">
        <f t="shared" si="17"/>
        <v>5.3541816275490366E-2</v>
      </c>
      <c r="M96" s="9">
        <f t="shared" si="18"/>
        <v>0.21432218451855195</v>
      </c>
      <c r="N96" s="9">
        <f t="shared" si="19"/>
        <v>0.23503750312212446</v>
      </c>
      <c r="O96" s="9">
        <f t="shared" si="20"/>
        <v>0.39796423964456984</v>
      </c>
    </row>
    <row r="97" spans="1:15" x14ac:dyDescent="0.35">
      <c r="A97" s="5" t="s">
        <v>207</v>
      </c>
      <c r="B97" s="5">
        <v>46520</v>
      </c>
      <c r="C97" s="5" t="s">
        <v>208</v>
      </c>
      <c r="D97" s="16">
        <v>744262.79690994206</v>
      </c>
      <c r="E97" s="16">
        <v>814565.00021346472</v>
      </c>
      <c r="F97" s="16">
        <v>852870</v>
      </c>
      <c r="G97" s="16">
        <v>929274</v>
      </c>
      <c r="H97" s="16">
        <v>963925</v>
      </c>
      <c r="I97" s="9">
        <f t="shared" si="14"/>
        <v>9.4458843832321004E-2</v>
      </c>
      <c r="J97" s="9">
        <f t="shared" si="15"/>
        <v>4.7025099011738875E-2</v>
      </c>
      <c r="K97" s="9">
        <f t="shared" si="16"/>
        <v>8.9584579126947839E-2</v>
      </c>
      <c r="L97" s="9">
        <f t="shared" si="17"/>
        <v>3.7288248675848026E-2</v>
      </c>
      <c r="M97" s="9">
        <f t="shared" si="18"/>
        <v>0.14592587932780915</v>
      </c>
      <c r="N97" s="9">
        <f t="shared" si="19"/>
        <v>0.14082240184205638</v>
      </c>
      <c r="O97" s="9">
        <f t="shared" si="20"/>
        <v>0.29514064655933314</v>
      </c>
    </row>
    <row r="98" spans="1:15" x14ac:dyDescent="0.35">
      <c r="A98" s="5" t="s">
        <v>209</v>
      </c>
      <c r="B98" s="5">
        <v>47900</v>
      </c>
      <c r="C98" s="5" t="s">
        <v>210</v>
      </c>
      <c r="D98" s="16">
        <v>3423360.00008839</v>
      </c>
      <c r="E98" s="16">
        <v>4155787.0000868863</v>
      </c>
      <c r="F98" s="16">
        <v>4836365</v>
      </c>
      <c r="G98" s="16">
        <v>5629733</v>
      </c>
      <c r="H98" s="16">
        <v>6130808</v>
      </c>
      <c r="I98" s="9">
        <f t="shared" si="14"/>
        <v>0.21394974527352817</v>
      </c>
      <c r="J98" s="9">
        <f t="shared" si="15"/>
        <v>0.16376633352452485</v>
      </c>
      <c r="K98" s="9">
        <f t="shared" si="16"/>
        <v>0.16404220938659511</v>
      </c>
      <c r="L98" s="9">
        <f t="shared" si="17"/>
        <v>8.9005109123292347E-2</v>
      </c>
      <c r="M98" s="9">
        <f t="shared" si="18"/>
        <v>0.41275384414000477</v>
      </c>
      <c r="N98" s="9">
        <f t="shared" si="19"/>
        <v>0.35467313408562501</v>
      </c>
      <c r="O98" s="9">
        <f t="shared" si="20"/>
        <v>0.79087446247011839</v>
      </c>
    </row>
    <row r="99" spans="1:15" x14ac:dyDescent="0.35">
      <c r="A99" s="5" t="s">
        <v>211</v>
      </c>
      <c r="B99" s="5">
        <v>48620</v>
      </c>
      <c r="C99" s="5" t="s">
        <v>212</v>
      </c>
      <c r="D99" s="16">
        <v>437497.69736309582</v>
      </c>
      <c r="E99" s="16">
        <v>485557.49851523811</v>
      </c>
      <c r="F99" s="16">
        <v>545306</v>
      </c>
      <c r="G99" s="16">
        <v>597803</v>
      </c>
      <c r="H99" s="16">
        <v>613546</v>
      </c>
      <c r="I99" s="9">
        <f t="shared" si="14"/>
        <v>0.10985155222944099</v>
      </c>
      <c r="J99" s="9">
        <f t="shared" si="15"/>
        <v>0.12305134132922224</v>
      </c>
      <c r="K99" s="9">
        <f t="shared" si="16"/>
        <v>9.6270717725460572E-2</v>
      </c>
      <c r="L99" s="9">
        <f t="shared" si="17"/>
        <v>2.6334762455190088E-2</v>
      </c>
      <c r="M99" s="9">
        <f t="shared" si="18"/>
        <v>0.24642027440759307</v>
      </c>
      <c r="N99" s="9">
        <f t="shared" si="19"/>
        <v>0.23116830000152766</v>
      </c>
      <c r="O99" s="9">
        <f t="shared" si="20"/>
        <v>0.40239823820328602</v>
      </c>
    </row>
    <row r="100" spans="1:15" x14ac:dyDescent="0.35">
      <c r="A100" s="5" t="s">
        <v>213</v>
      </c>
      <c r="B100" s="5">
        <v>49340</v>
      </c>
      <c r="C100" s="5" t="s">
        <v>214</v>
      </c>
      <c r="D100" s="16">
        <v>711061.11889758625</v>
      </c>
      <c r="E100" s="16">
        <v>782239.75501680642</v>
      </c>
      <c r="F100" s="16">
        <v>830738</v>
      </c>
      <c r="G100" s="16">
        <v>886865</v>
      </c>
      <c r="H100" s="16">
        <v>908855</v>
      </c>
      <c r="I100" s="9">
        <f t="shared" si="14"/>
        <v>0.1001019943680425</v>
      </c>
      <c r="J100" s="9">
        <f t="shared" si="15"/>
        <v>6.1999207624204161E-2</v>
      </c>
      <c r="K100" s="9">
        <f t="shared" si="16"/>
        <v>6.7562817639255701E-2</v>
      </c>
      <c r="L100" s="9">
        <f t="shared" si="17"/>
        <v>2.4795205583713419E-2</v>
      </c>
      <c r="M100" s="9">
        <f t="shared" si="18"/>
        <v>0.16830744632466785</v>
      </c>
      <c r="N100" s="9">
        <f t="shared" si="19"/>
        <v>0.13375086642195233</v>
      </c>
      <c r="O100" s="9">
        <f t="shared" si="20"/>
        <v>0.27816720088572572</v>
      </c>
    </row>
    <row r="101" spans="1:15" x14ac:dyDescent="0.35">
      <c r="A101" s="5" t="s">
        <v>215</v>
      </c>
      <c r="B101" s="5">
        <v>49660</v>
      </c>
      <c r="C101" s="5" t="s">
        <v>216</v>
      </c>
      <c r="D101" s="16">
        <v>644426.30627497321</v>
      </c>
      <c r="E101" s="16">
        <v>602770.08719378244</v>
      </c>
      <c r="F101" s="16">
        <v>595386</v>
      </c>
      <c r="G101" s="16">
        <v>559353</v>
      </c>
      <c r="H101" s="16">
        <v>538862</v>
      </c>
      <c r="I101" s="9">
        <f t="shared" si="14"/>
        <v>-6.464077998612347E-2</v>
      </c>
      <c r="J101" s="9">
        <f t="shared" si="15"/>
        <v>-1.2250254866095498E-2</v>
      </c>
      <c r="K101" s="9">
        <f t="shared" si="16"/>
        <v>-6.0520401890538242E-2</v>
      </c>
      <c r="L101" s="9">
        <f t="shared" si="17"/>
        <v>-3.6633396084404662E-2</v>
      </c>
      <c r="M101" s="9">
        <f t="shared" si="18"/>
        <v>-7.6099168822645752E-2</v>
      </c>
      <c r="N101" s="9">
        <f t="shared" si="19"/>
        <v>-7.2029266408876122E-2</v>
      </c>
      <c r="O101" s="9">
        <f t="shared" si="20"/>
        <v>-0.1638112926909745</v>
      </c>
    </row>
    <row r="102" spans="1:15" x14ac:dyDescent="0.35">
      <c r="A102" s="5"/>
      <c r="B102" s="5"/>
      <c r="C102" s="5"/>
      <c r="D102" s="16"/>
      <c r="E102" s="16"/>
      <c r="F102" s="16"/>
      <c r="G102" s="16"/>
      <c r="H102" s="16"/>
      <c r="I102" s="9"/>
      <c r="J102" s="9"/>
      <c r="K102" s="9"/>
      <c r="L102" s="9"/>
      <c r="M102" s="9"/>
      <c r="N102" s="9"/>
    </row>
    <row r="103" spans="1:15" x14ac:dyDescent="0.35">
      <c r="A103" s="5"/>
      <c r="B103" s="5"/>
      <c r="C103" s="5"/>
      <c r="D103" s="16">
        <f>SUM(D2:D101)</f>
        <v>138720803.52625656</v>
      </c>
      <c r="E103" s="16">
        <f>SUM(E2:E101)</f>
        <v>156174143.07507306</v>
      </c>
      <c r="F103" s="16">
        <f>SUM(F2:F101)</f>
        <v>180997292.71285293</v>
      </c>
      <c r="G103" s="16">
        <f>SUM(G2:G101)</f>
        <v>200920305</v>
      </c>
      <c r="H103" s="16">
        <f>SUM(H2:H101)</f>
        <v>212858087</v>
      </c>
      <c r="I103" s="9">
        <f>(E103-D103)/D103</f>
        <v>0.12581630948751676</v>
      </c>
      <c r="J103" s="9">
        <f>(F103-E103)/E103</f>
        <v>0.15894532314384047</v>
      </c>
      <c r="K103" s="9">
        <f>(G103-F103)/F103</f>
        <v>0.1100735375017701</v>
      </c>
      <c r="L103" s="9">
        <f>(H103-G103)/G103</f>
        <v>5.9415508054300438E-2</v>
      </c>
      <c r="M103" s="9">
        <f>(F103-D103)/D103</f>
        <v>0.30475954659961602</v>
      </c>
      <c r="N103" s="9">
        <f>(H103-F103)/F103</f>
        <v>0.17602912071007229</v>
      </c>
      <c r="O103" s="9">
        <f>(H103-D103)/D103</f>
        <v>0.53443522232561902</v>
      </c>
    </row>
    <row r="104" spans="1:15" x14ac:dyDescent="0.35">
      <c r="A104" s="5"/>
      <c r="B104" s="5"/>
      <c r="C104" s="5"/>
      <c r="D104" s="16"/>
      <c r="E104" s="16"/>
      <c r="F104" s="16"/>
      <c r="G104" s="16"/>
      <c r="H104" s="16"/>
      <c r="I104" s="9"/>
      <c r="J104" s="9"/>
    </row>
    <row r="105" spans="1:15" x14ac:dyDescent="0.35">
      <c r="A105" s="5"/>
      <c r="B105" s="5"/>
      <c r="C105" s="5"/>
      <c r="D105" s="16"/>
      <c r="E105" s="16"/>
      <c r="F105" s="16"/>
      <c r="G105" s="16"/>
      <c r="H105" s="16"/>
      <c r="I105" s="9"/>
      <c r="J105" s="9"/>
    </row>
    <row r="106" spans="1:15" x14ac:dyDescent="0.35">
      <c r="A106" s="5"/>
      <c r="B106" s="5"/>
      <c r="C106" s="5"/>
      <c r="D106" s="16"/>
      <c r="E106" s="16"/>
      <c r="F106" s="16"/>
      <c r="G106" s="16"/>
      <c r="H106" s="16"/>
      <c r="I106" s="9"/>
      <c r="J106" s="9"/>
    </row>
    <row r="107" spans="1:15" x14ac:dyDescent="0.35">
      <c r="A107" s="5"/>
      <c r="B107" s="5"/>
      <c r="C107" s="5"/>
      <c r="D107" s="16"/>
      <c r="E107" s="16"/>
      <c r="F107" s="16"/>
      <c r="G107" s="16"/>
      <c r="H107" s="16"/>
      <c r="I107" s="9"/>
      <c r="J107" s="9"/>
    </row>
    <row r="108" spans="1:15" x14ac:dyDescent="0.35">
      <c r="A108" s="5"/>
      <c r="B108" s="5"/>
      <c r="C108" s="5"/>
      <c r="D108" s="16"/>
      <c r="E108" s="16"/>
      <c r="F108" s="16"/>
      <c r="G108" s="16"/>
      <c r="H108" s="16"/>
      <c r="I108" s="9"/>
      <c r="J108" s="9"/>
    </row>
    <row r="109" spans="1:15" x14ac:dyDescent="0.35">
      <c r="A109" s="5"/>
      <c r="B109" s="5"/>
      <c r="C109" s="5"/>
      <c r="D109" s="16"/>
      <c r="E109" s="16"/>
      <c r="F109" s="16"/>
      <c r="G109" s="16"/>
      <c r="H109" s="16"/>
      <c r="I109" s="9"/>
      <c r="J10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11" defaultRowHeight="15.5" x14ac:dyDescent="0.35"/>
  <cols>
    <col min="1" max="1" width="20.08203125" style="3" customWidth="1"/>
    <col min="2" max="2" width="10.83203125" style="3"/>
    <col min="3" max="3" width="24" style="3" customWidth="1"/>
    <col min="4" max="7" width="11.5" style="15" bestFit="1" customWidth="1"/>
    <col min="8" max="8" width="12.5" style="15" bestFit="1" customWidth="1"/>
    <col min="9" max="12" width="14.5" style="10" customWidth="1"/>
    <col min="13" max="15" width="10.83203125" style="12"/>
  </cols>
  <sheetData>
    <row r="1" spans="1:15" ht="29" x14ac:dyDescent="0.35">
      <c r="A1" s="1" t="s">
        <v>0</v>
      </c>
      <c r="B1" s="1" t="s">
        <v>1</v>
      </c>
      <c r="C1" s="1" t="s">
        <v>2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17" t="s">
        <v>13</v>
      </c>
      <c r="N1" s="17" t="s">
        <v>14</v>
      </c>
      <c r="O1" s="17" t="s">
        <v>15</v>
      </c>
    </row>
    <row r="2" spans="1:15" x14ac:dyDescent="0.35">
      <c r="A2" s="4" t="s">
        <v>16</v>
      </c>
      <c r="B2" s="4">
        <v>10420</v>
      </c>
      <c r="C2" s="4" t="s">
        <v>17</v>
      </c>
      <c r="D2" s="15">
        <v>516954.50593238365</v>
      </c>
      <c r="E2" s="15">
        <v>509264.52859070746</v>
      </c>
      <c r="F2" s="15">
        <v>537010.98499999999</v>
      </c>
      <c r="G2" s="15">
        <v>536005</v>
      </c>
      <c r="H2" s="15">
        <v>535642</v>
      </c>
      <c r="I2" s="9">
        <f t="shared" ref="I2:I33" si="0">(E2-D2)/D2</f>
        <v>-1.4875539826868284E-2</v>
      </c>
      <c r="J2" s="9">
        <f t="shared" ref="J2:J33" si="1">(F2-E2)/E2</f>
        <v>5.4483387024962367E-2</v>
      </c>
      <c r="K2" s="9">
        <f t="shared" ref="K2:K33" si="2">(G2-F2)/F2</f>
        <v>-1.873304323560506E-3</v>
      </c>
      <c r="L2" s="9">
        <f t="shared" ref="L2:L33" si="3">(H2-G2)/G2</f>
        <v>-6.7723248850290571E-4</v>
      </c>
      <c r="M2" s="9">
        <f t="shared" ref="M2:M33" si="4">(F2-D2)/D2</f>
        <v>3.8797377404501579E-2</v>
      </c>
      <c r="N2" s="9">
        <f t="shared" ref="N2:N65" si="5">(H2-F2)/F2</f>
        <v>-2.5492681495146437E-3</v>
      </c>
      <c r="O2" s="9">
        <f t="shared" ref="O2:O33" si="6">(H2-D2)/D2</f>
        <v>3.6149204336484941E-2</v>
      </c>
    </row>
    <row r="3" spans="1:15" x14ac:dyDescent="0.35">
      <c r="A3" s="4" t="s">
        <v>18</v>
      </c>
      <c r="B3" s="4">
        <v>10580</v>
      </c>
      <c r="C3" s="4" t="s">
        <v>19</v>
      </c>
      <c r="D3" s="15">
        <v>265313.3305321965</v>
      </c>
      <c r="E3" s="15">
        <v>271341.70667219278</v>
      </c>
      <c r="F3" s="15">
        <v>275001.15999999997</v>
      </c>
      <c r="G3" s="15">
        <v>283681</v>
      </c>
      <c r="H3" s="15">
        <v>286930</v>
      </c>
      <c r="I3" s="9">
        <f t="shared" si="0"/>
        <v>2.2721723510476691E-2</v>
      </c>
      <c r="J3" s="9">
        <f t="shared" si="1"/>
        <v>1.3486512533173407E-2</v>
      </c>
      <c r="K3" s="9">
        <f t="shared" si="2"/>
        <v>3.1562921407313434E-2</v>
      </c>
      <c r="L3" s="9">
        <f t="shared" si="3"/>
        <v>1.1453005312305019E-2</v>
      </c>
      <c r="M3" s="9">
        <f t="shared" si="4"/>
        <v>3.6514672852549439E-2</v>
      </c>
      <c r="N3" s="9">
        <f t="shared" si="5"/>
        <v>4.3377417026168277E-2</v>
      </c>
      <c r="O3" s="9">
        <f t="shared" si="6"/>
        <v>8.1476002070616865E-2</v>
      </c>
    </row>
    <row r="4" spans="1:15" x14ac:dyDescent="0.35">
      <c r="A4" s="4" t="s">
        <v>20</v>
      </c>
      <c r="B4" s="4">
        <v>10740</v>
      </c>
      <c r="C4" s="4" t="s">
        <v>21</v>
      </c>
      <c r="D4" s="15">
        <v>404930.51490043098</v>
      </c>
      <c r="E4" s="15">
        <v>466429.79431049532</v>
      </c>
      <c r="F4" s="15">
        <v>542459</v>
      </c>
      <c r="G4" s="15">
        <v>648973</v>
      </c>
      <c r="H4" s="15">
        <v>664878</v>
      </c>
      <c r="I4" s="9">
        <f t="shared" si="0"/>
        <v>0.15187612972360579</v>
      </c>
      <c r="J4" s="9">
        <f t="shared" si="1"/>
        <v>0.16300246385824396</v>
      </c>
      <c r="K4" s="9">
        <f t="shared" si="2"/>
        <v>0.19635401016482351</v>
      </c>
      <c r="L4" s="9">
        <f t="shared" si="3"/>
        <v>2.4507953335500862E-2</v>
      </c>
      <c r="M4" s="9">
        <f t="shared" si="4"/>
        <v>0.33963477692805177</v>
      </c>
      <c r="N4" s="9">
        <f t="shared" si="5"/>
        <v>0.22567419841868233</v>
      </c>
      <c r="O4" s="9">
        <f t="shared" si="6"/>
        <v>0.64195578138508014</v>
      </c>
    </row>
    <row r="5" spans="1:15" x14ac:dyDescent="0.35">
      <c r="A5" s="4" t="s">
        <v>22</v>
      </c>
      <c r="B5" s="4">
        <v>10900</v>
      </c>
      <c r="C5" s="4" t="s">
        <v>23</v>
      </c>
      <c r="D5" s="15">
        <v>255410.00000016679</v>
      </c>
      <c r="E5" s="15">
        <v>273132.00000442768</v>
      </c>
      <c r="F5" s="15">
        <v>293575</v>
      </c>
      <c r="G5" s="15">
        <v>328158</v>
      </c>
      <c r="H5" s="15">
        <v>341026</v>
      </c>
      <c r="I5" s="9">
        <f t="shared" si="0"/>
        <v>6.9386476662030905E-2</v>
      </c>
      <c r="J5" s="9">
        <f t="shared" si="1"/>
        <v>7.4846594303270661E-2</v>
      </c>
      <c r="K5" s="9">
        <f t="shared" si="2"/>
        <v>0.11779954015157966</v>
      </c>
      <c r="L5" s="9">
        <f t="shared" si="3"/>
        <v>3.9212818215615647E-2</v>
      </c>
      <c r="M5" s="9">
        <f t="shared" si="4"/>
        <v>0.14942641243415794</v>
      </c>
      <c r="N5" s="9">
        <f t="shared" si="5"/>
        <v>0.16163161032104231</v>
      </c>
      <c r="O5" s="9">
        <f t="shared" si="6"/>
        <v>0.33521005442142943</v>
      </c>
    </row>
    <row r="6" spans="1:15" x14ac:dyDescent="0.35">
      <c r="A6" s="4" t="s">
        <v>24</v>
      </c>
      <c r="B6" s="4">
        <v>12060</v>
      </c>
      <c r="C6" s="4" t="s">
        <v>25</v>
      </c>
      <c r="D6" s="15">
        <v>561786.74573602714</v>
      </c>
      <c r="E6" s="15">
        <v>621377.99279766018</v>
      </c>
      <c r="F6" s="15">
        <v>783107</v>
      </c>
      <c r="G6" s="15">
        <v>885715</v>
      </c>
      <c r="H6" s="15">
        <v>981646</v>
      </c>
      <c r="I6" s="9">
        <f t="shared" si="0"/>
        <v>0.10607449804384284</v>
      </c>
      <c r="J6" s="9">
        <f t="shared" si="1"/>
        <v>0.26027475880531187</v>
      </c>
      <c r="K6" s="9">
        <f t="shared" si="2"/>
        <v>0.13102679455042543</v>
      </c>
      <c r="L6" s="9">
        <f t="shared" si="3"/>
        <v>0.10830910620233371</v>
      </c>
      <c r="M6" s="9">
        <f t="shared" si="4"/>
        <v>0.39395777124291043</v>
      </c>
      <c r="N6" s="9">
        <f t="shared" si="5"/>
        <v>0.25352729575907251</v>
      </c>
      <c r="O6" s="9">
        <f t="shared" si="6"/>
        <v>0.74736411538846936</v>
      </c>
    </row>
    <row r="7" spans="1:15" x14ac:dyDescent="0.35">
      <c r="A7" s="4" t="s">
        <v>26</v>
      </c>
      <c r="B7" s="4">
        <v>12260</v>
      </c>
      <c r="C7" s="4" t="s">
        <v>27</v>
      </c>
      <c r="D7" s="15">
        <v>174142.56572432793</v>
      </c>
      <c r="E7" s="15">
        <v>183330.57593080125</v>
      </c>
      <c r="F7" s="15">
        <v>193855</v>
      </c>
      <c r="G7" s="15">
        <v>194760</v>
      </c>
      <c r="H7" s="15">
        <v>195559</v>
      </c>
      <c r="I7" s="9">
        <f t="shared" si="0"/>
        <v>5.276142664061912E-2</v>
      </c>
      <c r="J7" s="9">
        <f t="shared" si="1"/>
        <v>5.7406812888490734E-2</v>
      </c>
      <c r="K7" s="9">
        <f t="shared" si="2"/>
        <v>4.6684377498645898E-3</v>
      </c>
      <c r="L7" s="9">
        <f t="shared" si="3"/>
        <v>4.1024851098788251E-3</v>
      </c>
      <c r="M7" s="9">
        <f t="shared" si="4"/>
        <v>0.11319710487599771</v>
      </c>
      <c r="N7" s="9">
        <f t="shared" si="5"/>
        <v>8.7900750560986306E-3</v>
      </c>
      <c r="O7" s="9">
        <f t="shared" si="6"/>
        <v>0.12298219098008943</v>
      </c>
    </row>
    <row r="8" spans="1:15" x14ac:dyDescent="0.35">
      <c r="A8" s="4" t="s">
        <v>28</v>
      </c>
      <c r="B8" s="4">
        <v>12420</v>
      </c>
      <c r="C8" s="4" t="s">
        <v>29</v>
      </c>
      <c r="D8" s="15">
        <v>387919.58062759769</v>
      </c>
      <c r="E8" s="15">
        <v>546687.79231419181</v>
      </c>
      <c r="F8" s="15">
        <v>781654.01</v>
      </c>
      <c r="G8" s="15">
        <v>990563</v>
      </c>
      <c r="H8" s="15">
        <v>1165308</v>
      </c>
      <c r="I8" s="9">
        <f t="shared" si="0"/>
        <v>0.40928125213408961</v>
      </c>
      <c r="J8" s="9">
        <f t="shared" si="1"/>
        <v>0.42979964248180735</v>
      </c>
      <c r="K8" s="9">
        <f t="shared" si="2"/>
        <v>0.26726529554936973</v>
      </c>
      <c r="L8" s="9">
        <f t="shared" si="3"/>
        <v>0.17640977908522729</v>
      </c>
      <c r="M8" s="9">
        <f t="shared" si="4"/>
        <v>1.0149898304576352</v>
      </c>
      <c r="N8" s="9">
        <f t="shared" si="5"/>
        <v>0.49082328637960931</v>
      </c>
      <c r="O8" s="9">
        <f t="shared" si="6"/>
        <v>2.0039937610643435</v>
      </c>
    </row>
    <row r="9" spans="1:15" x14ac:dyDescent="0.35">
      <c r="A9" s="4" t="s">
        <v>30</v>
      </c>
      <c r="B9" s="4">
        <v>12540</v>
      </c>
      <c r="C9" s="4" t="s">
        <v>31</v>
      </c>
      <c r="D9" s="15">
        <v>382159.9977041157</v>
      </c>
      <c r="E9" s="15">
        <v>520003.00013383449</v>
      </c>
      <c r="F9" s="15">
        <v>637798</v>
      </c>
      <c r="G9" s="15">
        <v>815233</v>
      </c>
      <c r="H9" s="15">
        <v>858974</v>
      </c>
      <c r="I9" s="9">
        <f t="shared" si="0"/>
        <v>0.36069448204372928</v>
      </c>
      <c r="J9" s="9">
        <f t="shared" si="1"/>
        <v>0.22652753894852207</v>
      </c>
      <c r="K9" s="9">
        <f t="shared" si="2"/>
        <v>0.27819936719776484</v>
      </c>
      <c r="L9" s="9">
        <f t="shared" si="3"/>
        <v>5.3654599359937591E-2</v>
      </c>
      <c r="M9" s="9">
        <f t="shared" si="4"/>
        <v>0.66892925432192929</v>
      </c>
      <c r="N9" s="9">
        <f t="shared" si="5"/>
        <v>0.34678064214688664</v>
      </c>
      <c r="O9" s="9">
        <f t="shared" si="6"/>
        <v>1.2476816128334125</v>
      </c>
    </row>
    <row r="10" spans="1:15" x14ac:dyDescent="0.35">
      <c r="A10" s="4" t="s">
        <v>32</v>
      </c>
      <c r="B10" s="4">
        <v>12580</v>
      </c>
      <c r="C10" s="4" t="s">
        <v>33</v>
      </c>
      <c r="D10" s="15">
        <v>762256.94497588533</v>
      </c>
      <c r="E10" s="15">
        <v>714148.0000531805</v>
      </c>
      <c r="F10" s="15">
        <v>630136</v>
      </c>
      <c r="G10" s="15">
        <v>596304</v>
      </c>
      <c r="H10" s="15">
        <v>590014</v>
      </c>
      <c r="I10" s="9">
        <f t="shared" si="0"/>
        <v>-6.3113816462802841E-2</v>
      </c>
      <c r="J10" s="9">
        <f t="shared" si="1"/>
        <v>-0.11763948095762275</v>
      </c>
      <c r="K10" s="9">
        <f t="shared" si="2"/>
        <v>-5.368999707999543E-2</v>
      </c>
      <c r="L10" s="9">
        <f t="shared" si="3"/>
        <v>-1.0548310928653841E-2</v>
      </c>
      <c r="M10" s="9">
        <f t="shared" si="4"/>
        <v>-0.17332862081048681</v>
      </c>
      <c r="N10" s="9">
        <f t="shared" si="5"/>
        <v>-6.3671969225690961E-2</v>
      </c>
      <c r="O10" s="9">
        <f t="shared" si="6"/>
        <v>-0.22596441542600099</v>
      </c>
    </row>
    <row r="11" spans="1:15" x14ac:dyDescent="0.35">
      <c r="A11" s="4" t="s">
        <v>34</v>
      </c>
      <c r="B11" s="4">
        <v>12940</v>
      </c>
      <c r="C11" s="4" t="s">
        <v>35</v>
      </c>
      <c r="D11" s="15">
        <v>350740.26669723069</v>
      </c>
      <c r="E11" s="15">
        <v>369112.99997493572</v>
      </c>
      <c r="F11" s="15">
        <v>403290</v>
      </c>
      <c r="G11" s="15">
        <v>432205</v>
      </c>
      <c r="H11" s="15">
        <v>436112</v>
      </c>
      <c r="I11" s="9">
        <f t="shared" si="0"/>
        <v>5.238273167410492E-2</v>
      </c>
      <c r="J11" s="9">
        <f t="shared" si="1"/>
        <v>9.2592241474521442E-2</v>
      </c>
      <c r="K11" s="9">
        <f t="shared" si="2"/>
        <v>7.1697785712514561E-2</v>
      </c>
      <c r="L11" s="9">
        <f t="shared" si="3"/>
        <v>9.0396918129128541E-3</v>
      </c>
      <c r="M11" s="9">
        <f t="shared" si="4"/>
        <v>0.14982520768889016</v>
      </c>
      <c r="N11" s="9">
        <f t="shared" si="5"/>
        <v>8.1385603411936819E-2</v>
      </c>
      <c r="O11" s="9">
        <f t="shared" si="6"/>
        <v>0.24340442603490606</v>
      </c>
    </row>
    <row r="12" spans="1:15" x14ac:dyDescent="0.35">
      <c r="A12" s="4" t="s">
        <v>36</v>
      </c>
      <c r="B12" s="4">
        <v>13820</v>
      </c>
      <c r="C12" s="4" t="s">
        <v>37</v>
      </c>
      <c r="D12" s="15">
        <v>631776.63460493495</v>
      </c>
      <c r="E12" s="15">
        <v>621306.1487987967</v>
      </c>
      <c r="F12" s="15">
        <v>635982.78769591264</v>
      </c>
      <c r="G12" s="15">
        <v>634858</v>
      </c>
      <c r="H12" s="15">
        <v>637488</v>
      </c>
      <c r="I12" s="9">
        <f t="shared" si="0"/>
        <v>-1.6573081739063838E-2</v>
      </c>
      <c r="J12" s="9">
        <f t="shared" si="1"/>
        <v>2.3622233460092183E-2</v>
      </c>
      <c r="K12" s="9">
        <f t="shared" si="2"/>
        <v>-1.7685819768607444E-3</v>
      </c>
      <c r="L12" s="9">
        <f t="shared" si="3"/>
        <v>4.1426586732781186E-3</v>
      </c>
      <c r="M12" s="9">
        <f t="shared" si="4"/>
        <v>6.6576585150349855E-3</v>
      </c>
      <c r="N12" s="9">
        <f t="shared" si="5"/>
        <v>2.3667500649515289E-3</v>
      </c>
      <c r="O12" s="9">
        <f t="shared" si="6"/>
        <v>9.0401655937093987E-3</v>
      </c>
    </row>
    <row r="13" spans="1:15" x14ac:dyDescent="0.35">
      <c r="A13" s="4" t="s">
        <v>38</v>
      </c>
      <c r="B13" s="4">
        <v>14260</v>
      </c>
      <c r="C13" s="4" t="s">
        <v>39</v>
      </c>
      <c r="D13" s="15">
        <v>159934.59859807711</v>
      </c>
      <c r="E13" s="15">
        <v>192383.80399423861</v>
      </c>
      <c r="F13" s="15">
        <v>285631</v>
      </c>
      <c r="G13" s="15">
        <v>376711</v>
      </c>
      <c r="H13" s="15">
        <v>428971</v>
      </c>
      <c r="I13" s="9">
        <f t="shared" si="0"/>
        <v>0.20289046698211827</v>
      </c>
      <c r="J13" s="9">
        <f t="shared" si="1"/>
        <v>0.48469358682893027</v>
      </c>
      <c r="K13" s="9">
        <f t="shared" si="2"/>
        <v>0.31887295146535216</v>
      </c>
      <c r="L13" s="9">
        <f t="shared" si="3"/>
        <v>0.13872703478263179</v>
      </c>
      <c r="M13" s="9">
        <f t="shared" si="4"/>
        <v>0.78592376198600811</v>
      </c>
      <c r="N13" s="9">
        <f t="shared" si="5"/>
        <v>0.50183628527715829</v>
      </c>
      <c r="O13" s="9">
        <f t="shared" si="6"/>
        <v>1.6821651084892744</v>
      </c>
    </row>
    <row r="14" spans="1:15" x14ac:dyDescent="0.35">
      <c r="A14" s="4" t="s">
        <v>40</v>
      </c>
      <c r="B14" s="4">
        <v>14460</v>
      </c>
      <c r="C14" s="4" t="s">
        <v>41</v>
      </c>
      <c r="D14" s="15">
        <v>627993.34040036215</v>
      </c>
      <c r="E14" s="15">
        <v>642178.44083420793</v>
      </c>
      <c r="F14" s="15">
        <v>664377.32400000002</v>
      </c>
      <c r="G14" s="15">
        <v>690829</v>
      </c>
      <c r="H14" s="15">
        <v>756161</v>
      </c>
      <c r="I14" s="9">
        <f t="shared" si="0"/>
        <v>2.2587979077616331E-2</v>
      </c>
      <c r="J14" s="9">
        <f t="shared" si="1"/>
        <v>3.4568091599205854E-2</v>
      </c>
      <c r="K14" s="9">
        <f t="shared" si="2"/>
        <v>3.9814236646041785E-2</v>
      </c>
      <c r="L14" s="9">
        <f t="shared" si="3"/>
        <v>9.4570436388744544E-2</v>
      </c>
      <c r="M14" s="9">
        <f t="shared" si="4"/>
        <v>5.7936894006618174E-2</v>
      </c>
      <c r="N14" s="9">
        <f t="shared" si="5"/>
        <v>0.13814992276888724</v>
      </c>
      <c r="O14" s="9">
        <f t="shared" si="6"/>
        <v>0.20409079420798892</v>
      </c>
    </row>
    <row r="15" spans="1:15" x14ac:dyDescent="0.35">
      <c r="A15" s="4" t="s">
        <v>42</v>
      </c>
      <c r="B15" s="4">
        <v>14860</v>
      </c>
      <c r="C15" s="4" t="s">
        <v>43</v>
      </c>
      <c r="D15" s="15">
        <v>790912.14953477262</v>
      </c>
      <c r="E15" s="15">
        <v>812153.52457123855</v>
      </c>
      <c r="F15" s="15">
        <v>866740</v>
      </c>
      <c r="G15" s="15">
        <v>901117</v>
      </c>
      <c r="H15" s="15">
        <v>927832</v>
      </c>
      <c r="I15" s="9">
        <f t="shared" si="0"/>
        <v>2.6856807104253561E-2</v>
      </c>
      <c r="J15" s="9">
        <f t="shared" si="1"/>
        <v>6.7212015680876799E-2</v>
      </c>
      <c r="K15" s="9">
        <f t="shared" si="2"/>
        <v>3.9662413180423198E-2</v>
      </c>
      <c r="L15" s="9">
        <f t="shared" si="3"/>
        <v>2.9646538684765685E-2</v>
      </c>
      <c r="M15" s="9">
        <f t="shared" si="4"/>
        <v>9.5873922925359734E-2</v>
      </c>
      <c r="N15" s="9">
        <f t="shared" si="5"/>
        <v>7.0484805131873454E-2</v>
      </c>
      <c r="O15" s="9">
        <f t="shared" si="6"/>
        <v>0.17311638283185543</v>
      </c>
    </row>
    <row r="16" spans="1:15" x14ac:dyDescent="0.35">
      <c r="A16" s="4" t="s">
        <v>44</v>
      </c>
      <c r="B16" s="4">
        <v>15380</v>
      </c>
      <c r="C16" s="4" t="s">
        <v>45</v>
      </c>
      <c r="D16" s="15">
        <v>998120.45013364509</v>
      </c>
      <c r="E16" s="15">
        <v>954547.99988332565</v>
      </c>
      <c r="F16" s="15">
        <v>936922</v>
      </c>
      <c r="G16" s="15">
        <v>906806</v>
      </c>
      <c r="H16" s="15">
        <v>908985</v>
      </c>
      <c r="I16" s="9">
        <f t="shared" si="0"/>
        <v>-4.365450106195623E-2</v>
      </c>
      <c r="J16" s="9">
        <f t="shared" si="1"/>
        <v>-1.8465283972602824E-2</v>
      </c>
      <c r="K16" s="9">
        <f t="shared" si="2"/>
        <v>-3.2143550903917295E-2</v>
      </c>
      <c r="L16" s="9">
        <f t="shared" si="3"/>
        <v>2.4029395482605981E-3</v>
      </c>
      <c r="M16" s="9">
        <f t="shared" si="4"/>
        <v>-6.1313692275767738E-2</v>
      </c>
      <c r="N16" s="9">
        <f t="shared" si="5"/>
        <v>-2.9817850365345247E-2</v>
      </c>
      <c r="O16" s="9">
        <f t="shared" si="6"/>
        <v>-8.9303300139487313E-2</v>
      </c>
    </row>
    <row r="17" spans="1:15" x14ac:dyDescent="0.35">
      <c r="A17" s="4" t="s">
        <v>46</v>
      </c>
      <c r="B17" s="4">
        <v>15980</v>
      </c>
      <c r="C17" s="4" t="s">
        <v>47</v>
      </c>
      <c r="D17" s="15">
        <v>179613.06569345601</v>
      </c>
      <c r="E17" s="15">
        <v>295563.94915633311</v>
      </c>
      <c r="F17" s="15">
        <v>389874.88775936508</v>
      </c>
      <c r="G17" s="15">
        <v>568236</v>
      </c>
      <c r="H17" s="15">
        <v>665381</v>
      </c>
      <c r="I17" s="9">
        <f t="shared" si="0"/>
        <v>0.64555929166517001</v>
      </c>
      <c r="J17" s="9">
        <f t="shared" si="1"/>
        <v>0.31908809877603828</v>
      </c>
      <c r="K17" s="9">
        <f t="shared" si="2"/>
        <v>0.45748294604376083</v>
      </c>
      <c r="L17" s="9">
        <f t="shared" si="3"/>
        <v>0.17095889735954781</v>
      </c>
      <c r="M17" s="9">
        <f t="shared" si="4"/>
        <v>1.1706376774658533</v>
      </c>
      <c r="N17" s="9">
        <f t="shared" si="5"/>
        <v>0.70665262341974744</v>
      </c>
      <c r="O17" s="9">
        <f t="shared" si="6"/>
        <v>2.7045244867408464</v>
      </c>
    </row>
    <row r="18" spans="1:15" x14ac:dyDescent="0.35">
      <c r="A18" s="4" t="s">
        <v>48</v>
      </c>
      <c r="B18" s="4">
        <v>16700</v>
      </c>
      <c r="C18" s="4" t="s">
        <v>49</v>
      </c>
      <c r="D18" s="15">
        <v>246545.50119011631</v>
      </c>
      <c r="E18" s="15">
        <v>267823.28534197243</v>
      </c>
      <c r="F18" s="15">
        <v>284561.41100000002</v>
      </c>
      <c r="G18" s="15">
        <v>324694</v>
      </c>
      <c r="H18" s="15">
        <v>370644</v>
      </c>
      <c r="I18" s="9">
        <f t="shared" si="0"/>
        <v>8.6303680453079457E-2</v>
      </c>
      <c r="J18" s="9">
        <f t="shared" si="1"/>
        <v>6.249690215193715E-2</v>
      </c>
      <c r="K18" s="9">
        <f t="shared" si="2"/>
        <v>0.14103313888895488</v>
      </c>
      <c r="L18" s="9">
        <f t="shared" si="3"/>
        <v>0.14151785989269897</v>
      </c>
      <c r="M18" s="9">
        <f t="shared" si="4"/>
        <v>0.15419429527764478</v>
      </c>
      <c r="N18" s="9">
        <f t="shared" si="5"/>
        <v>0.30250970677116851</v>
      </c>
      <c r="O18" s="9">
        <f t="shared" si="6"/>
        <v>0.50334927309904054</v>
      </c>
    </row>
    <row r="19" spans="1:15" x14ac:dyDescent="0.35">
      <c r="A19" s="4" t="s">
        <v>50</v>
      </c>
      <c r="B19" s="4">
        <v>16740</v>
      </c>
      <c r="C19" s="4" t="s">
        <v>51</v>
      </c>
      <c r="D19" s="15">
        <v>395718.99995096884</v>
      </c>
      <c r="E19" s="15">
        <v>502273.99993842439</v>
      </c>
      <c r="F19" s="15">
        <v>686682</v>
      </c>
      <c r="G19" s="15">
        <v>902776</v>
      </c>
      <c r="H19" s="15">
        <v>1033966</v>
      </c>
      <c r="I19" s="9">
        <f t="shared" si="0"/>
        <v>0.26926935527649198</v>
      </c>
      <c r="J19" s="9">
        <f t="shared" si="1"/>
        <v>0.36714621916360962</v>
      </c>
      <c r="K19" s="9">
        <f t="shared" si="2"/>
        <v>0.31469297287536296</v>
      </c>
      <c r="L19" s="9">
        <f t="shared" si="3"/>
        <v>0.14531844001169725</v>
      </c>
      <c r="M19" s="9">
        <f t="shared" si="4"/>
        <v>0.73527680016648844</v>
      </c>
      <c r="N19" s="9">
        <f t="shared" si="5"/>
        <v>0.50574210478795134</v>
      </c>
      <c r="O19" s="9">
        <f t="shared" si="6"/>
        <v>1.6128793414723894</v>
      </c>
    </row>
    <row r="20" spans="1:15" x14ac:dyDescent="0.35">
      <c r="A20" s="4" t="s">
        <v>52</v>
      </c>
      <c r="B20" s="4">
        <v>16860</v>
      </c>
      <c r="C20" s="4" t="s">
        <v>53</v>
      </c>
      <c r="D20" s="15">
        <v>277887.30047625263</v>
      </c>
      <c r="E20" s="15">
        <v>278430.47082291648</v>
      </c>
      <c r="F20" s="15">
        <v>300158.34299999999</v>
      </c>
      <c r="G20" s="15">
        <v>327182</v>
      </c>
      <c r="H20" s="15">
        <v>346406</v>
      </c>
      <c r="I20" s="9">
        <f t="shared" si="0"/>
        <v>1.9546425681668564E-3</v>
      </c>
      <c r="J20" s="9">
        <f t="shared" si="1"/>
        <v>7.8036976746351058E-2</v>
      </c>
      <c r="K20" s="9">
        <f t="shared" si="2"/>
        <v>9.0031337226565131E-2</v>
      </c>
      <c r="L20" s="9">
        <f t="shared" si="3"/>
        <v>5.8756288548881049E-2</v>
      </c>
      <c r="M20" s="9">
        <f t="shared" si="4"/>
        <v>8.0144153711157379E-2</v>
      </c>
      <c r="N20" s="9">
        <f t="shared" si="5"/>
        <v>0.15407753300397187</v>
      </c>
      <c r="O20" s="9">
        <f t="shared" si="6"/>
        <v>0.24657010020363548</v>
      </c>
    </row>
    <row r="21" spans="1:15" x14ac:dyDescent="0.35">
      <c r="A21" s="4" t="s">
        <v>54</v>
      </c>
      <c r="B21" s="4">
        <v>16980</v>
      </c>
      <c r="C21" s="4" t="s">
        <v>55</v>
      </c>
      <c r="D21" s="15">
        <v>5235257.0945824152</v>
      </c>
      <c r="E21" s="15">
        <v>5076584.841011337</v>
      </c>
      <c r="F21" s="15">
        <v>5333367.6279373365</v>
      </c>
      <c r="G21" s="15">
        <v>5106149</v>
      </c>
      <c r="H21" s="15">
        <v>5113322</v>
      </c>
      <c r="I21" s="9">
        <f t="shared" si="0"/>
        <v>-3.0308397601958553E-2</v>
      </c>
      <c r="J21" s="9">
        <f t="shared" si="1"/>
        <v>5.0581797599750976E-2</v>
      </c>
      <c r="K21" s="9">
        <f t="shared" si="2"/>
        <v>-4.2603218789403527E-2</v>
      </c>
      <c r="L21" s="9">
        <f t="shared" si="3"/>
        <v>1.4047768680467412E-3</v>
      </c>
      <c r="M21" s="9">
        <f t="shared" si="4"/>
        <v>1.8740346764717378E-2</v>
      </c>
      <c r="N21" s="9">
        <f t="shared" si="5"/>
        <v>-4.1258289937616474E-2</v>
      </c>
      <c r="O21" s="9">
        <f t="shared" si="6"/>
        <v>-2.3291137833249279E-2</v>
      </c>
    </row>
    <row r="22" spans="1:15" x14ac:dyDescent="0.35">
      <c r="A22" s="4" t="s">
        <v>56</v>
      </c>
      <c r="B22" s="4">
        <v>17140</v>
      </c>
      <c r="C22" s="4" t="s">
        <v>57</v>
      </c>
      <c r="D22" s="15">
        <v>866913.82040654041</v>
      </c>
      <c r="E22" s="15">
        <v>859360.68936710944</v>
      </c>
      <c r="F22" s="15">
        <v>839354</v>
      </c>
      <c r="G22" s="15">
        <v>795199</v>
      </c>
      <c r="H22" s="15">
        <v>805943</v>
      </c>
      <c r="I22" s="9">
        <f t="shared" si="0"/>
        <v>-8.7126665438196828E-3</v>
      </c>
      <c r="J22" s="9">
        <f t="shared" si="1"/>
        <v>-2.328089894575432E-2</v>
      </c>
      <c r="K22" s="9">
        <f t="shared" si="2"/>
        <v>-5.2605932657734403E-2</v>
      </c>
      <c r="L22" s="9">
        <f t="shared" si="3"/>
        <v>1.3511083389189374E-2</v>
      </c>
      <c r="M22" s="9">
        <f t="shared" si="4"/>
        <v>-3.1790726780219283E-2</v>
      </c>
      <c r="N22" s="9">
        <f t="shared" si="5"/>
        <v>-3.980561241144976E-2</v>
      </c>
      <c r="O22" s="9">
        <f t="shared" si="6"/>
        <v>-7.0330889843177341E-2</v>
      </c>
    </row>
    <row r="23" spans="1:15" x14ac:dyDescent="0.35">
      <c r="A23" s="4" t="s">
        <v>58</v>
      </c>
      <c r="B23" s="4">
        <v>17460</v>
      </c>
      <c r="C23" s="4" t="s">
        <v>59</v>
      </c>
      <c r="D23" s="15">
        <v>1474572.527505466</v>
      </c>
      <c r="E23" s="15">
        <v>1393401.4114102495</v>
      </c>
      <c r="F23" s="15">
        <v>1374910.5477700001</v>
      </c>
      <c r="G23" s="15">
        <v>1256118</v>
      </c>
      <c r="H23" s="15">
        <v>1227642</v>
      </c>
      <c r="I23" s="9">
        <f t="shared" si="0"/>
        <v>-5.5047218486115185E-2</v>
      </c>
      <c r="J23" s="9">
        <f t="shared" si="1"/>
        <v>-1.3270306380366753E-2</v>
      </c>
      <c r="K23" s="9">
        <f t="shared" si="2"/>
        <v>-8.6400201062296386E-2</v>
      </c>
      <c r="L23" s="9">
        <f t="shared" si="3"/>
        <v>-2.2669844712041386E-2</v>
      </c>
      <c r="M23" s="9">
        <f t="shared" si="4"/>
        <v>-6.7587031411784196E-2</v>
      </c>
      <c r="N23" s="9">
        <f t="shared" si="5"/>
        <v>-0.10711136663316635</v>
      </c>
      <c r="O23" s="9">
        <f t="shared" si="6"/>
        <v>-0.16745905874375561</v>
      </c>
    </row>
    <row r="24" spans="1:15" x14ac:dyDescent="0.35">
      <c r="A24" s="4" t="s">
        <v>60</v>
      </c>
      <c r="B24" s="4">
        <v>17820</v>
      </c>
      <c r="C24" s="4" t="s">
        <v>61</v>
      </c>
      <c r="D24" s="15">
        <v>301150.00010831415</v>
      </c>
      <c r="E24" s="15">
        <v>390040.00009182829</v>
      </c>
      <c r="F24" s="15">
        <v>509003</v>
      </c>
      <c r="G24" s="15">
        <v>614268</v>
      </c>
      <c r="H24" s="15">
        <v>680135</v>
      </c>
      <c r="I24" s="9">
        <f t="shared" si="0"/>
        <v>0.29516852050985626</v>
      </c>
      <c r="J24" s="9">
        <f t="shared" si="1"/>
        <v>0.30500205076444442</v>
      </c>
      <c r="K24" s="9">
        <f t="shared" si="2"/>
        <v>0.20680624672153208</v>
      </c>
      <c r="L24" s="9">
        <f t="shared" si="3"/>
        <v>0.10722844100620577</v>
      </c>
      <c r="M24" s="9">
        <f t="shared" si="4"/>
        <v>0.69019757535091375</v>
      </c>
      <c r="N24" s="9">
        <f t="shared" si="5"/>
        <v>0.3362101991540325</v>
      </c>
      <c r="O24" s="9">
        <f t="shared" si="6"/>
        <v>1.2584592387693072</v>
      </c>
    </row>
    <row r="25" spans="1:15" x14ac:dyDescent="0.35">
      <c r="A25" s="4" t="s">
        <v>62</v>
      </c>
      <c r="B25" s="4">
        <v>17900</v>
      </c>
      <c r="C25" s="4" t="s">
        <v>63</v>
      </c>
      <c r="D25" s="15">
        <v>251293.07740872609</v>
      </c>
      <c r="E25" s="15">
        <v>272196.86483154498</v>
      </c>
      <c r="F25" s="15">
        <v>310091</v>
      </c>
      <c r="G25" s="15">
        <v>374235</v>
      </c>
      <c r="H25" s="15">
        <v>397577</v>
      </c>
      <c r="I25" s="9">
        <f t="shared" si="0"/>
        <v>8.3184891674588604E-2</v>
      </c>
      <c r="J25" s="9">
        <f t="shared" si="1"/>
        <v>0.13921591342320067</v>
      </c>
      <c r="K25" s="9">
        <f t="shared" si="2"/>
        <v>0.20685540696118238</v>
      </c>
      <c r="L25" s="9">
        <f t="shared" si="3"/>
        <v>6.2372573383034723E-2</v>
      </c>
      <c r="M25" s="9">
        <f t="shared" si="4"/>
        <v>0.23398146577527712</v>
      </c>
      <c r="N25" s="9">
        <f t="shared" si="5"/>
        <v>0.28213008439458093</v>
      </c>
      <c r="O25" s="9">
        <f t="shared" si="6"/>
        <v>0.58212476085580478</v>
      </c>
    </row>
    <row r="26" spans="1:15" x14ac:dyDescent="0.35">
      <c r="A26" s="4" t="s">
        <v>64</v>
      </c>
      <c r="B26" s="4">
        <v>18140</v>
      </c>
      <c r="C26" s="4" t="s">
        <v>65</v>
      </c>
      <c r="D26" s="15">
        <v>852616.98416598607</v>
      </c>
      <c r="E26" s="15">
        <v>948323.78404633375</v>
      </c>
      <c r="F26" s="15">
        <v>1057414</v>
      </c>
      <c r="G26" s="15">
        <v>1149785</v>
      </c>
      <c r="H26" s="15">
        <v>1260828</v>
      </c>
      <c r="I26" s="9">
        <f t="shared" si="0"/>
        <v>0.11225063734094656</v>
      </c>
      <c r="J26" s="9">
        <f t="shared" si="1"/>
        <v>0.11503477798289224</v>
      </c>
      <c r="K26" s="9">
        <f t="shared" si="2"/>
        <v>8.7355567450402585E-2</v>
      </c>
      <c r="L26" s="9">
        <f t="shared" si="3"/>
        <v>9.6577186169588228E-2</v>
      </c>
      <c r="M26" s="9">
        <f t="shared" si="4"/>
        <v>0.24019814246879276</v>
      </c>
      <c r="N26" s="9">
        <f t="shared" si="5"/>
        <v>0.19236930852059836</v>
      </c>
      <c r="O26" s="9">
        <f t="shared" si="6"/>
        <v>0.47877420156404493</v>
      </c>
    </row>
    <row r="27" spans="1:15" x14ac:dyDescent="0.35">
      <c r="A27" s="4" t="s">
        <v>66</v>
      </c>
      <c r="B27" s="4">
        <v>19100</v>
      </c>
      <c r="C27" s="4" t="s">
        <v>67</v>
      </c>
      <c r="D27" s="15">
        <v>1543385.9539578424</v>
      </c>
      <c r="E27" s="15">
        <v>1840382.9731779103</v>
      </c>
      <c r="F27" s="15">
        <v>2200174.6669999999</v>
      </c>
      <c r="G27" s="15">
        <v>2341122</v>
      </c>
      <c r="H27" s="15">
        <v>2555308</v>
      </c>
      <c r="I27" s="9">
        <f t="shared" si="0"/>
        <v>0.19243211230376428</v>
      </c>
      <c r="J27" s="9">
        <f t="shared" si="1"/>
        <v>0.19549827349294241</v>
      </c>
      <c r="K27" s="9">
        <f t="shared" si="2"/>
        <v>6.4061883410459292E-2</v>
      </c>
      <c r="L27" s="9">
        <f t="shared" si="3"/>
        <v>9.1488611016427163E-2</v>
      </c>
      <c r="M27" s="9">
        <f t="shared" si="4"/>
        <v>0.42555053151669259</v>
      </c>
      <c r="N27" s="9">
        <f t="shared" si="5"/>
        <v>0.16141142715920567</v>
      </c>
      <c r="O27" s="9">
        <f t="shared" si="6"/>
        <v>0.65565067729636617</v>
      </c>
    </row>
    <row r="28" spans="1:15" x14ac:dyDescent="0.35">
      <c r="A28" s="4" t="s">
        <v>68</v>
      </c>
      <c r="B28" s="4">
        <v>19430</v>
      </c>
      <c r="C28" s="4" t="s">
        <v>69</v>
      </c>
      <c r="D28" s="15">
        <v>544175.82608834538</v>
      </c>
      <c r="E28" s="15">
        <v>550236.38395302545</v>
      </c>
      <c r="F28" s="15">
        <v>538765.13699999999</v>
      </c>
      <c r="G28" s="15">
        <v>518065</v>
      </c>
      <c r="H28" s="15">
        <v>515932</v>
      </c>
      <c r="I28" s="9">
        <f t="shared" si="0"/>
        <v>1.1137131739652391E-2</v>
      </c>
      <c r="J28" s="9">
        <f t="shared" si="1"/>
        <v>-2.0847852464087106E-2</v>
      </c>
      <c r="K28" s="9">
        <f t="shared" si="2"/>
        <v>-3.8421448565258573E-2</v>
      </c>
      <c r="L28" s="9">
        <f t="shared" si="3"/>
        <v>-4.1172439751768599E-3</v>
      </c>
      <c r="M28" s="9">
        <f t="shared" si="4"/>
        <v>-9.9429060038160877E-3</v>
      </c>
      <c r="N28" s="9">
        <f t="shared" si="5"/>
        <v>-4.2380502062812554E-2</v>
      </c>
      <c r="O28" s="9">
        <f t="shared" si="6"/>
        <v>-5.1902022718223563E-2</v>
      </c>
    </row>
    <row r="29" spans="1:15" x14ac:dyDescent="0.35">
      <c r="A29" s="4" t="s">
        <v>70</v>
      </c>
      <c r="B29" s="4">
        <v>19740</v>
      </c>
      <c r="C29" s="4" t="s">
        <v>71</v>
      </c>
      <c r="D29" s="15">
        <v>472573.25284974033</v>
      </c>
      <c r="E29" s="15">
        <v>450469.10595286661</v>
      </c>
      <c r="F29" s="15">
        <v>532704</v>
      </c>
      <c r="G29" s="15">
        <v>568887</v>
      </c>
      <c r="H29" s="15">
        <v>653166</v>
      </c>
      <c r="I29" s="9">
        <f t="shared" si="0"/>
        <v>-4.6774011782469552E-2</v>
      </c>
      <c r="J29" s="9">
        <f t="shared" si="1"/>
        <v>0.18255390427537505</v>
      </c>
      <c r="K29" s="9">
        <f t="shared" si="2"/>
        <v>6.7923274463867367E-2</v>
      </c>
      <c r="L29" s="9">
        <f t="shared" si="3"/>
        <v>0.14814717158240565</v>
      </c>
      <c r="M29" s="9">
        <f t="shared" si="4"/>
        <v>0.12724111402339328</v>
      </c>
      <c r="N29" s="9">
        <f t="shared" si="5"/>
        <v>0.2261330870427104</v>
      </c>
      <c r="O29" s="9">
        <f t="shared" si="6"/>
        <v>0.38214762697896709</v>
      </c>
    </row>
    <row r="30" spans="1:15" x14ac:dyDescent="0.35">
      <c r="A30" s="4" t="s">
        <v>72</v>
      </c>
      <c r="B30" s="4">
        <v>19780</v>
      </c>
      <c r="C30" s="4" t="s">
        <v>73</v>
      </c>
      <c r="D30" s="15">
        <v>285567.74875102227</v>
      </c>
      <c r="E30" s="15">
        <v>310787.0000047739</v>
      </c>
      <c r="F30" s="15">
        <v>358123</v>
      </c>
      <c r="G30" s="15">
        <v>414656</v>
      </c>
      <c r="H30" s="15">
        <v>457125</v>
      </c>
      <c r="I30" s="9">
        <f t="shared" si="0"/>
        <v>8.831267313641751E-2</v>
      </c>
      <c r="J30" s="9">
        <f t="shared" si="1"/>
        <v>0.15231010304323858</v>
      </c>
      <c r="K30" s="9">
        <f t="shared" si="2"/>
        <v>0.15785917129031088</v>
      </c>
      <c r="L30" s="9">
        <f t="shared" si="3"/>
        <v>0.10241983716622936</v>
      </c>
      <c r="M30" s="9">
        <f t="shared" si="4"/>
        <v>0.25407368852508766</v>
      </c>
      <c r="N30" s="9">
        <f t="shared" si="5"/>
        <v>0.27644691907528979</v>
      </c>
      <c r="O30" s="9">
        <f t="shared" si="6"/>
        <v>0.60075849601123277</v>
      </c>
    </row>
    <row r="31" spans="1:15" x14ac:dyDescent="0.35">
      <c r="A31" s="4" t="s">
        <v>74</v>
      </c>
      <c r="B31" s="4">
        <v>19820</v>
      </c>
      <c r="C31" s="4" t="s">
        <v>75</v>
      </c>
      <c r="D31" s="15">
        <v>2314900.135773689</v>
      </c>
      <c r="E31" s="15">
        <v>2092585.5706960307</v>
      </c>
      <c r="F31" s="15">
        <v>2040747.5660000001</v>
      </c>
      <c r="G31" s="15">
        <v>1803771</v>
      </c>
      <c r="H31" s="15">
        <v>1740674</v>
      </c>
      <c r="I31" s="9">
        <f t="shared" si="0"/>
        <v>-9.6036352342843509E-2</v>
      </c>
      <c r="J31" s="9">
        <f t="shared" si="1"/>
        <v>-2.477222696264144E-2</v>
      </c>
      <c r="K31" s="9">
        <f t="shared" si="2"/>
        <v>-0.11612242981354613</v>
      </c>
      <c r="L31" s="9">
        <f t="shared" si="3"/>
        <v>-3.498060452241443E-2</v>
      </c>
      <c r="M31" s="9">
        <f t="shared" si="4"/>
        <v>-0.11842954498858382</v>
      </c>
      <c r="N31" s="9">
        <f t="shared" si="5"/>
        <v>-0.14704100154247107</v>
      </c>
      <c r="O31" s="9">
        <f t="shared" si="6"/>
        <v>-0.2480565476237144</v>
      </c>
    </row>
    <row r="32" spans="1:15" x14ac:dyDescent="0.35">
      <c r="A32" s="4" t="s">
        <v>76</v>
      </c>
      <c r="B32" s="4">
        <v>20500</v>
      </c>
      <c r="C32" s="4" t="s">
        <v>77</v>
      </c>
      <c r="D32" s="15">
        <v>144623.53912656684</v>
      </c>
      <c r="E32" s="15">
        <v>173187.53139701948</v>
      </c>
      <c r="F32" s="15">
        <v>213032.54699999999</v>
      </c>
      <c r="G32" s="15">
        <v>258255</v>
      </c>
      <c r="H32" s="15">
        <v>296027</v>
      </c>
      <c r="I32" s="9">
        <f t="shared" si="0"/>
        <v>0.1975058309522833</v>
      </c>
      <c r="J32" s="9">
        <f t="shared" si="1"/>
        <v>0.23006861568826675</v>
      </c>
      <c r="K32" s="9">
        <f t="shared" si="2"/>
        <v>0.21227954900243487</v>
      </c>
      <c r="L32" s="9">
        <f t="shared" si="3"/>
        <v>0.14625854291301232</v>
      </c>
      <c r="M32" s="9">
        <f t="shared" si="4"/>
        <v>0.4730143397581027</v>
      </c>
      <c r="N32" s="9">
        <f t="shared" si="5"/>
        <v>0.38958578944277472</v>
      </c>
      <c r="O32" s="9">
        <f t="shared" si="6"/>
        <v>1.0468797941732908</v>
      </c>
    </row>
    <row r="33" spans="1:15" x14ac:dyDescent="0.35">
      <c r="A33" s="4" t="s">
        <v>78</v>
      </c>
      <c r="B33" s="4">
        <v>21340</v>
      </c>
      <c r="C33" s="4" t="s">
        <v>79</v>
      </c>
      <c r="D33" s="15">
        <v>457626.09467405552</v>
      </c>
      <c r="E33" s="15">
        <v>568319.36306475336</v>
      </c>
      <c r="F33" s="15">
        <v>659332</v>
      </c>
      <c r="G33" s="15">
        <v>784132</v>
      </c>
      <c r="H33" s="15">
        <v>822368</v>
      </c>
      <c r="I33" s="9">
        <f t="shared" si="0"/>
        <v>0.24188583142213335</v>
      </c>
      <c r="J33" s="9">
        <f t="shared" si="1"/>
        <v>0.1601434736350463</v>
      </c>
      <c r="K33" s="9">
        <f t="shared" si="2"/>
        <v>0.18928248590998162</v>
      </c>
      <c r="L33" s="9">
        <f t="shared" si="3"/>
        <v>4.8762198201323249E-2</v>
      </c>
      <c r="M33" s="9">
        <f t="shared" si="4"/>
        <v>0.44076574232422133</v>
      </c>
      <c r="N33" s="9">
        <f t="shared" si="5"/>
        <v>0.24727451420528657</v>
      </c>
      <c r="O33" s="9">
        <f t="shared" si="6"/>
        <v>0.79703039134106224</v>
      </c>
    </row>
    <row r="34" spans="1:15" x14ac:dyDescent="0.35">
      <c r="A34" s="4" t="s">
        <v>80</v>
      </c>
      <c r="B34" s="4">
        <v>23420</v>
      </c>
      <c r="C34" s="4" t="s">
        <v>81</v>
      </c>
      <c r="D34" s="15">
        <v>507495.82177147723</v>
      </c>
      <c r="E34" s="15">
        <v>657305.62297914678</v>
      </c>
      <c r="F34" s="15">
        <v>789883</v>
      </c>
      <c r="G34" s="15">
        <v>921429</v>
      </c>
      <c r="H34" s="15">
        <v>969549</v>
      </c>
      <c r="I34" s="9">
        <f t="shared" ref="I34:I65" si="7">(E34-D34)/D34</f>
        <v>0.29519415684003036</v>
      </c>
      <c r="J34" s="9">
        <f t="shared" ref="J34:J65" si="8">(F34-E34)/E34</f>
        <v>0.20169822436626147</v>
      </c>
      <c r="K34" s="9">
        <f t="shared" ref="K34:K65" si="9">(G34-F34)/F34</f>
        <v>0.16653858862641682</v>
      </c>
      <c r="L34" s="9">
        <f t="shared" ref="L34:L65" si="10">(H34-G34)/G34</f>
        <v>5.2223231524078359E-2</v>
      </c>
      <c r="M34" s="9">
        <f t="shared" ref="M34:M65" si="11">(F34-D34)/D34</f>
        <v>0.55643251848422171</v>
      </c>
      <c r="N34" s="9">
        <f t="shared" si="5"/>
        <v>0.2274590034220258</v>
      </c>
      <c r="O34" s="9">
        <f t="shared" ref="O34:O65" si="12">(H34-D34)/D34</f>
        <v>0.91045710803227642</v>
      </c>
    </row>
    <row r="35" spans="1:15" x14ac:dyDescent="0.35">
      <c r="A35" s="4" t="s">
        <v>82</v>
      </c>
      <c r="B35" s="4">
        <v>24340</v>
      </c>
      <c r="C35" s="4" t="s">
        <v>83</v>
      </c>
      <c r="D35" s="15">
        <v>434679.82715066406</v>
      </c>
      <c r="E35" s="15">
        <v>490595.33172090951</v>
      </c>
      <c r="F35" s="15">
        <v>563905</v>
      </c>
      <c r="G35" s="15">
        <v>592492</v>
      </c>
      <c r="H35" s="15">
        <v>632492</v>
      </c>
      <c r="I35" s="9">
        <f t="shared" si="7"/>
        <v>0.12863606976374503</v>
      </c>
      <c r="J35" s="9">
        <f t="shared" si="8"/>
        <v>0.14943001602142228</v>
      </c>
      <c r="K35" s="9">
        <f t="shared" si="9"/>
        <v>5.0694709215204692E-2</v>
      </c>
      <c r="L35" s="9">
        <f t="shared" si="10"/>
        <v>6.7511460070346946E-2</v>
      </c>
      <c r="M35" s="9">
        <f t="shared" si="11"/>
        <v>0.2972881757508965</v>
      </c>
      <c r="N35" s="9">
        <f t="shared" si="5"/>
        <v>0.12162864312251177</v>
      </c>
      <c r="O35" s="9">
        <f t="shared" si="12"/>
        <v>0.45507557630635664</v>
      </c>
    </row>
    <row r="36" spans="1:15" x14ac:dyDescent="0.35">
      <c r="A36" s="4" t="s">
        <v>84</v>
      </c>
      <c r="B36" s="4">
        <v>24660</v>
      </c>
      <c r="C36" s="4" t="s">
        <v>85</v>
      </c>
      <c r="D36" s="15">
        <v>287202.2591580993</v>
      </c>
      <c r="E36" s="15">
        <v>320329.71050695458</v>
      </c>
      <c r="F36" s="15">
        <v>394507.63099999999</v>
      </c>
      <c r="G36" s="15">
        <v>461377</v>
      </c>
      <c r="H36" s="15">
        <v>493243</v>
      </c>
      <c r="I36" s="9">
        <f t="shared" si="7"/>
        <v>0.11534537174590696</v>
      </c>
      <c r="J36" s="9">
        <f t="shared" si="8"/>
        <v>0.23156740714325641</v>
      </c>
      <c r="K36" s="9">
        <f t="shared" si="9"/>
        <v>0.1695008251944308</v>
      </c>
      <c r="L36" s="9">
        <f t="shared" si="10"/>
        <v>6.9067161995504764E-2</v>
      </c>
      <c r="M36" s="9">
        <f t="shared" si="11"/>
        <v>0.37362300755033806</v>
      </c>
      <c r="N36" s="9">
        <f t="shared" si="5"/>
        <v>0.25027492814201102</v>
      </c>
      <c r="O36" s="9">
        <f t="shared" si="12"/>
        <v>0.71740640705921199</v>
      </c>
    </row>
    <row r="37" spans="1:15" x14ac:dyDescent="0.35">
      <c r="A37" s="4" t="s">
        <v>86</v>
      </c>
      <c r="B37" s="4">
        <v>24860</v>
      </c>
      <c r="C37" s="4" t="s">
        <v>87</v>
      </c>
      <c r="D37" s="15">
        <v>279988.96218080592</v>
      </c>
      <c r="E37" s="15">
        <v>312951.33454078756</v>
      </c>
      <c r="F37" s="15">
        <v>373566.02500000002</v>
      </c>
      <c r="G37" s="15">
        <v>445073</v>
      </c>
      <c r="H37" s="15">
        <v>491340</v>
      </c>
      <c r="I37" s="9">
        <f t="shared" si="7"/>
        <v>0.11772739933474889</v>
      </c>
      <c r="J37" s="9">
        <f t="shared" si="8"/>
        <v>0.19368727264945546</v>
      </c>
      <c r="K37" s="9">
        <f t="shared" si="9"/>
        <v>0.19141723340606248</v>
      </c>
      <c r="L37" s="9">
        <f t="shared" si="10"/>
        <v>0.1039537334324931</v>
      </c>
      <c r="M37" s="9">
        <f t="shared" si="11"/>
        <v>0.33421697087746516</v>
      </c>
      <c r="N37" s="9">
        <f t="shared" si="5"/>
        <v>0.31526950289443473</v>
      </c>
      <c r="O37" s="9">
        <f t="shared" si="12"/>
        <v>0.7548548920393221</v>
      </c>
    </row>
    <row r="38" spans="1:15" x14ac:dyDescent="0.35">
      <c r="A38" s="4" t="s">
        <v>88</v>
      </c>
      <c r="B38" s="4">
        <v>25420</v>
      </c>
      <c r="C38" s="4" t="s">
        <v>89</v>
      </c>
      <c r="D38" s="15">
        <v>229758.21651583188</v>
      </c>
      <c r="E38" s="15">
        <v>235206.34384531874</v>
      </c>
      <c r="F38" s="15">
        <v>248823.522</v>
      </c>
      <c r="G38" s="15">
        <v>264808</v>
      </c>
      <c r="H38" s="15">
        <v>271295</v>
      </c>
      <c r="I38" s="9">
        <f t="shared" si="7"/>
        <v>2.3712437414012771E-2</v>
      </c>
      <c r="J38" s="9">
        <f t="shared" si="8"/>
        <v>5.7894604082772812E-2</v>
      </c>
      <c r="K38" s="9">
        <f t="shared" si="9"/>
        <v>6.4240220826068062E-2</v>
      </c>
      <c r="L38" s="9">
        <f t="shared" si="10"/>
        <v>2.4496994048518173E-2</v>
      </c>
      <c r="M38" s="9">
        <f t="shared" si="11"/>
        <v>8.2979863672707377E-2</v>
      </c>
      <c r="N38" s="9">
        <f t="shared" si="5"/>
        <v>9.0310907181837916E-2</v>
      </c>
      <c r="O38" s="9">
        <f t="shared" si="12"/>
        <v>0.18078475762065274</v>
      </c>
    </row>
    <row r="39" spans="1:15" x14ac:dyDescent="0.35">
      <c r="A39" s="4" t="s">
        <v>90</v>
      </c>
      <c r="B39" s="4">
        <v>25540</v>
      </c>
      <c r="C39" s="4" t="s">
        <v>91</v>
      </c>
      <c r="D39" s="15">
        <v>797428.78863627277</v>
      </c>
      <c r="E39" s="15">
        <v>841507.98882339103</v>
      </c>
      <c r="F39" s="15">
        <v>849568</v>
      </c>
      <c r="G39" s="15">
        <v>885687</v>
      </c>
      <c r="H39" s="15">
        <v>886220</v>
      </c>
      <c r="I39" s="9">
        <f t="shared" si="7"/>
        <v>5.5276660204982751E-2</v>
      </c>
      <c r="J39" s="9">
        <f t="shared" si="8"/>
        <v>9.5780566360143485E-3</v>
      </c>
      <c r="K39" s="9">
        <f t="shared" si="9"/>
        <v>4.2514548570567627E-2</v>
      </c>
      <c r="L39" s="9">
        <f t="shared" si="10"/>
        <v>6.0179273264708642E-4</v>
      </c>
      <c r="M39" s="9">
        <f t="shared" si="11"/>
        <v>6.5384159823090135E-2</v>
      </c>
      <c r="N39" s="9">
        <f t="shared" si="5"/>
        <v>4.3141926249576253E-2</v>
      </c>
      <c r="O39" s="9">
        <f t="shared" si="12"/>
        <v>0.11134688467364466</v>
      </c>
    </row>
    <row r="40" spans="1:15" x14ac:dyDescent="0.35">
      <c r="A40" s="4" t="s">
        <v>92</v>
      </c>
      <c r="B40" s="4">
        <v>26420</v>
      </c>
      <c r="C40" s="4" t="s">
        <v>93</v>
      </c>
      <c r="D40" s="15">
        <v>2374996.0029533785</v>
      </c>
      <c r="E40" s="15">
        <v>2791585.2898795824</v>
      </c>
      <c r="F40" s="15">
        <v>3368101.0529999998</v>
      </c>
      <c r="G40" s="15">
        <v>4051742</v>
      </c>
      <c r="H40" s="15">
        <v>4563282</v>
      </c>
      <c r="I40" s="9">
        <f t="shared" si="7"/>
        <v>0.17540631075090765</v>
      </c>
      <c r="J40" s="9">
        <f t="shared" si="8"/>
        <v>0.2065191291881632</v>
      </c>
      <c r="K40" s="9">
        <f t="shared" si="9"/>
        <v>0.20297518876135698</v>
      </c>
      <c r="L40" s="9">
        <f t="shared" si="10"/>
        <v>0.12625186894920754</v>
      </c>
      <c r="M40" s="9">
        <f t="shared" si="11"/>
        <v>0.41815019848945661</v>
      </c>
      <c r="N40" s="9">
        <f t="shared" si="5"/>
        <v>0.35485305464200401</v>
      </c>
      <c r="O40" s="9">
        <f t="shared" si="12"/>
        <v>0.92138512836460462</v>
      </c>
    </row>
    <row r="41" spans="1:15" x14ac:dyDescent="0.35">
      <c r="A41" s="4" t="s">
        <v>94</v>
      </c>
      <c r="B41" s="4">
        <v>26900</v>
      </c>
      <c r="C41" s="4" t="s">
        <v>95</v>
      </c>
      <c r="D41" s="15">
        <v>723246.42674000165</v>
      </c>
      <c r="E41" s="15">
        <v>760638.77692731109</v>
      </c>
      <c r="F41" s="15">
        <v>822881</v>
      </c>
      <c r="G41" s="15">
        <v>869132</v>
      </c>
      <c r="H41" s="15">
        <v>905745</v>
      </c>
      <c r="I41" s="9">
        <f t="shared" si="7"/>
        <v>5.1700705049942175E-2</v>
      </c>
      <c r="J41" s="9">
        <f t="shared" si="8"/>
        <v>8.1828885090665007E-2</v>
      </c>
      <c r="K41" s="9">
        <f t="shared" si="9"/>
        <v>5.6206182911016297E-2</v>
      </c>
      <c r="L41" s="9">
        <f t="shared" si="10"/>
        <v>4.212593714188409E-2</v>
      </c>
      <c r="M41" s="9">
        <f t="shared" si="11"/>
        <v>0.13776020119324525</v>
      </c>
      <c r="N41" s="9">
        <f t="shared" si="5"/>
        <v>0.10069985818119509</v>
      </c>
      <c r="O41" s="9">
        <f t="shared" si="12"/>
        <v>0.25233249209761305</v>
      </c>
    </row>
    <row r="42" spans="1:15" x14ac:dyDescent="0.35">
      <c r="A42" s="4" t="s">
        <v>96</v>
      </c>
      <c r="B42" s="4">
        <v>27140</v>
      </c>
      <c r="C42" s="4" t="s">
        <v>97</v>
      </c>
      <c r="D42" s="15">
        <v>238053.14997244469</v>
      </c>
      <c r="E42" s="15">
        <v>244442.05048347928</v>
      </c>
      <c r="F42" s="15">
        <v>242104</v>
      </c>
      <c r="G42" s="15">
        <v>238750</v>
      </c>
      <c r="H42" s="15">
        <v>235672</v>
      </c>
      <c r="I42" s="9">
        <f t="shared" si="7"/>
        <v>2.6838126325041792E-2</v>
      </c>
      <c r="J42" s="9">
        <f t="shared" si="8"/>
        <v>-9.5648456509625744E-3</v>
      </c>
      <c r="K42" s="9">
        <f t="shared" si="9"/>
        <v>-1.3853550540263689E-2</v>
      </c>
      <c r="L42" s="9">
        <f t="shared" si="10"/>
        <v>-1.2892146596858639E-2</v>
      </c>
      <c r="M42" s="9">
        <f t="shared" si="11"/>
        <v>1.7016578138219156E-2</v>
      </c>
      <c r="N42" s="9">
        <f t="shared" si="5"/>
        <v>-2.6567095132670259E-2</v>
      </c>
      <c r="O42" s="9">
        <f t="shared" si="12"/>
        <v>-1.0002598044681685E-2</v>
      </c>
    </row>
    <row r="43" spans="1:15" x14ac:dyDescent="0.35">
      <c r="A43" s="4" t="s">
        <v>98</v>
      </c>
      <c r="B43" s="4">
        <v>27260</v>
      </c>
      <c r="C43" s="4" t="s">
        <v>99</v>
      </c>
      <c r="D43" s="15">
        <v>561062.57462012698</v>
      </c>
      <c r="E43" s="15">
        <v>664966.11983190849</v>
      </c>
      <c r="F43" s="15">
        <v>771461.15136288409</v>
      </c>
      <c r="G43" s="15">
        <v>853284</v>
      </c>
      <c r="H43" s="15">
        <v>915259</v>
      </c>
      <c r="I43" s="9">
        <f t="shared" si="7"/>
        <v>0.18519065414785588</v>
      </c>
      <c r="J43" s="9">
        <f t="shared" si="8"/>
        <v>0.16015106387359349</v>
      </c>
      <c r="K43" s="9">
        <f t="shared" si="9"/>
        <v>0.10606217629049169</v>
      </c>
      <c r="L43" s="9">
        <f t="shared" si="10"/>
        <v>7.2631152113481562E-2</v>
      </c>
      <c r="M43" s="9">
        <f t="shared" si="11"/>
        <v>0.37500019830267517</v>
      </c>
      <c r="N43" s="9">
        <f t="shared" si="5"/>
        <v>0.18639674646361484</v>
      </c>
      <c r="O43" s="9">
        <f t="shared" si="12"/>
        <v>0.63129576165311907</v>
      </c>
    </row>
    <row r="44" spans="1:15" x14ac:dyDescent="0.35">
      <c r="A44" s="4" t="s">
        <v>100</v>
      </c>
      <c r="B44" s="4">
        <v>28140</v>
      </c>
      <c r="C44" s="4" t="s">
        <v>101</v>
      </c>
      <c r="D44" s="15">
        <v>624109.46093883342</v>
      </c>
      <c r="E44" s="15">
        <v>629044.84317240352</v>
      </c>
      <c r="F44" s="15">
        <v>649971</v>
      </c>
      <c r="G44" s="15">
        <v>667153</v>
      </c>
      <c r="H44" s="15">
        <v>682824</v>
      </c>
      <c r="I44" s="9">
        <f t="shared" si="7"/>
        <v>7.9078792142421878E-3</v>
      </c>
      <c r="J44" s="9">
        <f t="shared" si="8"/>
        <v>3.3266558107465816E-2</v>
      </c>
      <c r="K44" s="9">
        <f t="shared" si="9"/>
        <v>2.6435025562678949E-2</v>
      </c>
      <c r="L44" s="9">
        <f t="shared" si="10"/>
        <v>2.3489364508590984E-2</v>
      </c>
      <c r="M44" s="9">
        <f t="shared" si="11"/>
        <v>4.1437505245095409E-2</v>
      </c>
      <c r="N44" s="9">
        <f t="shared" si="5"/>
        <v>5.0545332022505621E-2</v>
      </c>
      <c r="O44" s="9">
        <f t="shared" si="12"/>
        <v>9.40773097283987E-2</v>
      </c>
    </row>
    <row r="45" spans="1:15" x14ac:dyDescent="0.35">
      <c r="A45" s="4" t="s">
        <v>102</v>
      </c>
      <c r="B45" s="4">
        <v>28940</v>
      </c>
      <c r="C45" s="4" t="s">
        <v>103</v>
      </c>
      <c r="D45" s="15">
        <v>289002.00106766581</v>
      </c>
      <c r="E45" s="15">
        <v>308527.1253337253</v>
      </c>
      <c r="F45" s="15">
        <v>355559</v>
      </c>
      <c r="G45" s="15">
        <v>404669</v>
      </c>
      <c r="H45" s="15">
        <v>425263</v>
      </c>
      <c r="I45" s="9">
        <f t="shared" si="7"/>
        <v>6.7560515823168812E-2</v>
      </c>
      <c r="J45" s="9">
        <f t="shared" si="8"/>
        <v>0.15243999896411575</v>
      </c>
      <c r="K45" s="9">
        <f t="shared" si="9"/>
        <v>0.13812053695729823</v>
      </c>
      <c r="L45" s="9">
        <f t="shared" si="10"/>
        <v>5.0890975093224336E-2</v>
      </c>
      <c r="M45" s="9">
        <f t="shared" si="11"/>
        <v>0.23029943974938355</v>
      </c>
      <c r="N45" s="9">
        <f t="shared" si="5"/>
        <v>0.19604060085667921</v>
      </c>
      <c r="O45" s="9">
        <f t="shared" si="12"/>
        <v>0.47148808115148849</v>
      </c>
    </row>
    <row r="46" spans="1:15" x14ac:dyDescent="0.35">
      <c r="A46" s="4" t="s">
        <v>104</v>
      </c>
      <c r="B46" s="4">
        <v>29460</v>
      </c>
      <c r="C46" s="4" t="s">
        <v>105</v>
      </c>
      <c r="D46" s="15">
        <v>307229.00002183911</v>
      </c>
      <c r="E46" s="15">
        <v>391264.00002218969</v>
      </c>
      <c r="F46" s="15">
        <v>470484</v>
      </c>
      <c r="G46" s="15">
        <v>589552</v>
      </c>
      <c r="H46" s="15">
        <v>655657</v>
      </c>
      <c r="I46" s="9">
        <f t="shared" si="7"/>
        <v>0.2735256111707457</v>
      </c>
      <c r="J46" s="9">
        <f t="shared" si="8"/>
        <v>0.20247198815459003</v>
      </c>
      <c r="K46" s="9">
        <f t="shared" si="9"/>
        <v>0.25307555623570621</v>
      </c>
      <c r="L46" s="9">
        <f t="shared" si="10"/>
        <v>0.11212751377317014</v>
      </c>
      <c r="M46" s="9">
        <f t="shared" si="11"/>
        <v>0.53137887363027592</v>
      </c>
      <c r="N46" s="9">
        <f t="shared" si="5"/>
        <v>0.3935798029263482</v>
      </c>
      <c r="O46" s="9">
        <f t="shared" si="12"/>
        <v>1.1340986689192529</v>
      </c>
    </row>
    <row r="47" spans="1:15" x14ac:dyDescent="0.35">
      <c r="A47" s="4" t="s">
        <v>106</v>
      </c>
      <c r="B47" s="4">
        <v>29820</v>
      </c>
      <c r="C47" s="4" t="s">
        <v>107</v>
      </c>
      <c r="D47" s="15">
        <v>444836.99991001422</v>
      </c>
      <c r="E47" s="15">
        <v>720611.67458469456</v>
      </c>
      <c r="F47" s="15">
        <v>1351614</v>
      </c>
      <c r="G47" s="15">
        <v>1927872</v>
      </c>
      <c r="H47" s="15">
        <v>2121660</v>
      </c>
      <c r="I47" s="9">
        <f t="shared" si="7"/>
        <v>0.6199454513236683</v>
      </c>
      <c r="J47" s="9">
        <f t="shared" si="8"/>
        <v>0.87564821341392629</v>
      </c>
      <c r="K47" s="9">
        <f t="shared" si="9"/>
        <v>0.42634805499203177</v>
      </c>
      <c r="L47" s="9">
        <f t="shared" si="10"/>
        <v>0.10051912160143411</v>
      </c>
      <c r="M47" s="9">
        <f t="shared" si="11"/>
        <v>2.0384477916032551</v>
      </c>
      <c r="N47" s="9">
        <f t="shared" si="5"/>
        <v>0.56972330857774478</v>
      </c>
      <c r="O47" s="9">
        <f t="shared" si="12"/>
        <v>3.7695223203762036</v>
      </c>
    </row>
    <row r="48" spans="1:15" x14ac:dyDescent="0.35">
      <c r="A48" s="4" t="s">
        <v>108</v>
      </c>
      <c r="B48" s="4">
        <v>30780</v>
      </c>
      <c r="C48" s="4" t="s">
        <v>109</v>
      </c>
      <c r="D48" s="15">
        <v>318133.0687385496</v>
      </c>
      <c r="E48" s="15">
        <v>333059.04273269267</v>
      </c>
      <c r="F48" s="15">
        <v>348556.030892863</v>
      </c>
      <c r="G48" s="15">
        <v>371655</v>
      </c>
      <c r="H48" s="15">
        <v>383177</v>
      </c>
      <c r="I48" s="9">
        <f t="shared" si="7"/>
        <v>4.6917392314250884E-2</v>
      </c>
      <c r="J48" s="9">
        <f t="shared" si="8"/>
        <v>4.6529252090020366E-2</v>
      </c>
      <c r="K48" s="9">
        <f t="shared" si="9"/>
        <v>6.627046173312956E-2</v>
      </c>
      <c r="L48" s="9">
        <f t="shared" si="10"/>
        <v>3.1001870013856937E-2</v>
      </c>
      <c r="M48" s="9">
        <f t="shared" si="11"/>
        <v>9.5629675578667417E-2</v>
      </c>
      <c r="N48" s="9">
        <f t="shared" si="5"/>
        <v>9.9326839987395263E-2</v>
      </c>
      <c r="O48" s="9">
        <f t="shared" si="12"/>
        <v>0.2044551090503115</v>
      </c>
    </row>
    <row r="49" spans="1:15" x14ac:dyDescent="0.35">
      <c r="A49" s="4" t="s">
        <v>110</v>
      </c>
      <c r="B49" s="4">
        <v>31080</v>
      </c>
      <c r="C49" s="4" t="s">
        <v>111</v>
      </c>
      <c r="D49" s="15">
        <v>7402044.3464093823</v>
      </c>
      <c r="E49" s="15">
        <v>8786586.5294986386</v>
      </c>
      <c r="F49" s="15">
        <v>9439827.3665633332</v>
      </c>
      <c r="G49" s="15">
        <v>9722917</v>
      </c>
      <c r="H49" s="15">
        <v>9993504</v>
      </c>
      <c r="I49" s="9">
        <f t="shared" si="7"/>
        <v>0.18704862039375331</v>
      </c>
      <c r="J49" s="9">
        <f t="shared" si="8"/>
        <v>7.434523462229746E-2</v>
      </c>
      <c r="K49" s="9">
        <f t="shared" si="9"/>
        <v>2.9988857046199194E-2</v>
      </c>
      <c r="L49" s="9">
        <f t="shared" si="10"/>
        <v>2.7829816916055131E-2</v>
      </c>
      <c r="M49" s="9">
        <f t="shared" si="11"/>
        <v>0.27530002858500141</v>
      </c>
      <c r="N49" s="9">
        <f t="shared" si="5"/>
        <v>5.8653258363371798E-2</v>
      </c>
      <c r="O49" s="9">
        <f t="shared" si="12"/>
        <v>0.35010053065241292</v>
      </c>
    </row>
    <row r="50" spans="1:15" x14ac:dyDescent="0.35">
      <c r="A50" s="4" t="s">
        <v>112</v>
      </c>
      <c r="B50" s="4">
        <v>31140</v>
      </c>
      <c r="C50" s="4" t="s">
        <v>113</v>
      </c>
      <c r="D50" s="15">
        <v>654205.05610215536</v>
      </c>
      <c r="E50" s="15">
        <v>638383.55312456144</v>
      </c>
      <c r="F50" s="15">
        <v>667975.31208929955</v>
      </c>
      <c r="G50" s="15">
        <v>715136</v>
      </c>
      <c r="H50" s="15">
        <v>742677</v>
      </c>
      <c r="I50" s="9">
        <f t="shared" si="7"/>
        <v>-2.4184317791520339E-2</v>
      </c>
      <c r="J50" s="9">
        <f t="shared" si="8"/>
        <v>4.6354200104156133E-2</v>
      </c>
      <c r="K50" s="9">
        <f t="shared" si="9"/>
        <v>7.0602441523161683E-2</v>
      </c>
      <c r="L50" s="9">
        <f t="shared" si="10"/>
        <v>3.8511555843923392E-2</v>
      </c>
      <c r="M50" s="9">
        <f t="shared" si="11"/>
        <v>2.1048837606345159E-2</v>
      </c>
      <c r="N50" s="9">
        <f t="shared" si="5"/>
        <v>0.11183300723652166</v>
      </c>
      <c r="O50" s="9">
        <f t="shared" si="12"/>
        <v>0.1352357996512176</v>
      </c>
    </row>
    <row r="51" spans="1:15" x14ac:dyDescent="0.35">
      <c r="A51" s="4" t="s">
        <v>114</v>
      </c>
      <c r="B51" s="4">
        <v>31540</v>
      </c>
      <c r="C51" s="4" t="s">
        <v>115</v>
      </c>
      <c r="D51" s="15">
        <v>293913.00046902819</v>
      </c>
      <c r="E51" s="15">
        <v>333675.60502817447</v>
      </c>
      <c r="F51" s="15">
        <v>391455</v>
      </c>
      <c r="G51" s="15">
        <v>450786</v>
      </c>
      <c r="H51" s="15">
        <v>485333</v>
      </c>
      <c r="I51" s="9">
        <f t="shared" si="7"/>
        <v>0.13528698797158636</v>
      </c>
      <c r="J51" s="9">
        <f t="shared" si="8"/>
        <v>0.17316038122399396</v>
      </c>
      <c r="K51" s="9">
        <f t="shared" si="9"/>
        <v>0.15156531402076867</v>
      </c>
      <c r="L51" s="9">
        <f t="shared" si="10"/>
        <v>7.6637251378702975E-2</v>
      </c>
      <c r="M51" s="9">
        <f t="shared" si="11"/>
        <v>0.3318737156073861</v>
      </c>
      <c r="N51" s="9">
        <f t="shared" si="5"/>
        <v>0.23981811447037335</v>
      </c>
      <c r="O51" s="9">
        <f t="shared" si="12"/>
        <v>0.65128115879699977</v>
      </c>
    </row>
    <row r="52" spans="1:15" x14ac:dyDescent="0.35">
      <c r="A52" s="4" t="s">
        <v>116</v>
      </c>
      <c r="B52" s="4">
        <v>32580</v>
      </c>
      <c r="C52" s="4" t="s">
        <v>117</v>
      </c>
      <c r="D52" s="15">
        <v>259892.45771604791</v>
      </c>
      <c r="E52" s="15">
        <v>359472.25360432413</v>
      </c>
      <c r="F52" s="15">
        <v>543922.95700000005</v>
      </c>
      <c r="G52" s="15">
        <v>749177</v>
      </c>
      <c r="H52" s="15">
        <v>823933</v>
      </c>
      <c r="I52" s="9">
        <f t="shared" si="7"/>
        <v>0.38315769823945661</v>
      </c>
      <c r="J52" s="9">
        <f t="shared" si="8"/>
        <v>0.51311527258708334</v>
      </c>
      <c r="K52" s="9">
        <f t="shared" si="9"/>
        <v>0.37735866883074015</v>
      </c>
      <c r="L52" s="9">
        <f t="shared" si="10"/>
        <v>9.9784163155035466E-2</v>
      </c>
      <c r="M52" s="9">
        <f t="shared" si="11"/>
        <v>1.0928770376025183</v>
      </c>
      <c r="N52" s="9">
        <f t="shared" si="5"/>
        <v>0.51479725096434925</v>
      </c>
      <c r="O52" s="9">
        <f t="shared" si="12"/>
        <v>2.1702843831667056</v>
      </c>
    </row>
    <row r="53" spans="1:15" x14ac:dyDescent="0.35">
      <c r="A53" s="4" t="s">
        <v>118</v>
      </c>
      <c r="B53" s="4">
        <v>32820</v>
      </c>
      <c r="C53" s="4" t="s">
        <v>119</v>
      </c>
      <c r="D53" s="15">
        <v>764110.29720372078</v>
      </c>
      <c r="E53" s="15">
        <v>813412.96560673125</v>
      </c>
      <c r="F53" s="15">
        <v>887325.99970000004</v>
      </c>
      <c r="G53" s="15">
        <v>914955</v>
      </c>
      <c r="H53" s="15">
        <v>923493</v>
      </c>
      <c r="I53" s="9">
        <f t="shared" si="7"/>
        <v>6.4522973428619818E-2</v>
      </c>
      <c r="J53" s="9">
        <f t="shared" si="8"/>
        <v>9.0867784530747522E-2</v>
      </c>
      <c r="K53" s="9">
        <f t="shared" si="9"/>
        <v>3.113737263344156E-2</v>
      </c>
      <c r="L53" s="9">
        <f t="shared" si="10"/>
        <v>9.3316064724494642E-3</v>
      </c>
      <c r="M53" s="9">
        <f t="shared" si="11"/>
        <v>0.16125381760616231</v>
      </c>
      <c r="N53" s="9">
        <f t="shared" si="5"/>
        <v>4.0759540813892318E-2</v>
      </c>
      <c r="O53" s="9">
        <f t="shared" si="12"/>
        <v>0.20858598998016895</v>
      </c>
    </row>
    <row r="54" spans="1:15" x14ac:dyDescent="0.35">
      <c r="A54" s="4" t="s">
        <v>120</v>
      </c>
      <c r="B54" s="4">
        <v>33100</v>
      </c>
      <c r="C54" s="4" t="s">
        <v>121</v>
      </c>
      <c r="D54" s="15">
        <v>1617264.3714933342</v>
      </c>
      <c r="E54" s="15">
        <v>1931529.2229022786</v>
      </c>
      <c r="F54" s="15">
        <v>2245371</v>
      </c>
      <c r="G54" s="15">
        <v>2475988</v>
      </c>
      <c r="H54" s="15">
        <v>2691341</v>
      </c>
      <c r="I54" s="9">
        <f t="shared" si="7"/>
        <v>0.19431878729806035</v>
      </c>
      <c r="J54" s="9">
        <f t="shared" si="8"/>
        <v>0.16248357693814683</v>
      </c>
      <c r="K54" s="9">
        <f t="shared" si="9"/>
        <v>0.10270774851906433</v>
      </c>
      <c r="L54" s="9">
        <f t="shared" si="10"/>
        <v>8.697659277831718E-2</v>
      </c>
      <c r="M54" s="9">
        <f t="shared" si="11"/>
        <v>0.38837597586267897</v>
      </c>
      <c r="N54" s="9">
        <f t="shared" si="5"/>
        <v>0.19861751131550198</v>
      </c>
      <c r="O54" s="9">
        <f t="shared" si="12"/>
        <v>0.6641317569587557</v>
      </c>
    </row>
    <row r="55" spans="1:15" x14ac:dyDescent="0.35">
      <c r="A55" s="4" t="s">
        <v>122</v>
      </c>
      <c r="B55" s="4">
        <v>33340</v>
      </c>
      <c r="C55" s="4" t="s">
        <v>123</v>
      </c>
      <c r="D55" s="15">
        <v>949000.52821088885</v>
      </c>
      <c r="E55" s="15">
        <v>943038.97114531545</v>
      </c>
      <c r="F55" s="15">
        <v>923542.24800000002</v>
      </c>
      <c r="G55" s="15">
        <v>929146</v>
      </c>
      <c r="H55" s="15">
        <v>934287</v>
      </c>
      <c r="I55" s="9">
        <f t="shared" si="7"/>
        <v>-6.2819322944029123E-3</v>
      </c>
      <c r="J55" s="9">
        <f t="shared" si="8"/>
        <v>-2.0674355717915628E-2</v>
      </c>
      <c r="K55" s="9">
        <f t="shared" si="9"/>
        <v>6.0676726074365564E-3</v>
      </c>
      <c r="L55" s="9">
        <f t="shared" si="10"/>
        <v>5.5330378648780704E-3</v>
      </c>
      <c r="M55" s="9">
        <f t="shared" si="11"/>
        <v>-2.6826413109468192E-2</v>
      </c>
      <c r="N55" s="9">
        <f t="shared" si="5"/>
        <v>1.1634283134603256E-2</v>
      </c>
      <c r="O55" s="9">
        <f t="shared" si="12"/>
        <v>-1.5504236060466322E-2</v>
      </c>
    </row>
    <row r="56" spans="1:15" x14ac:dyDescent="0.35">
      <c r="A56" s="4" t="s">
        <v>124</v>
      </c>
      <c r="B56" s="4">
        <v>33460</v>
      </c>
      <c r="C56" s="4" t="s">
        <v>125</v>
      </c>
      <c r="D56" s="15">
        <v>924788.45242604415</v>
      </c>
      <c r="E56" s="15">
        <v>1012710.5418769204</v>
      </c>
      <c r="F56" s="15">
        <v>1096984.977</v>
      </c>
      <c r="G56" s="15">
        <v>1127463</v>
      </c>
      <c r="H56" s="15">
        <v>1203855</v>
      </c>
      <c r="I56" s="9">
        <f t="shared" si="7"/>
        <v>9.5072650637262807E-2</v>
      </c>
      <c r="J56" s="9">
        <f t="shared" si="8"/>
        <v>8.3216705700415089E-2</v>
      </c>
      <c r="K56" s="9">
        <f t="shared" si="9"/>
        <v>2.7783446117330052E-2</v>
      </c>
      <c r="L56" s="9">
        <f t="shared" si="10"/>
        <v>6.7755660274439161E-2</v>
      </c>
      <c r="M56" s="9">
        <f t="shared" si="11"/>
        <v>0.18620098912591737</v>
      </c>
      <c r="N56" s="9">
        <f t="shared" si="5"/>
        <v>9.7421592128148216E-2</v>
      </c>
      <c r="O56" s="9">
        <f t="shared" si="12"/>
        <v>0.30176257807054846</v>
      </c>
    </row>
    <row r="57" spans="1:15" x14ac:dyDescent="0.35">
      <c r="A57" s="4" t="s">
        <v>126</v>
      </c>
      <c r="B57" s="4">
        <v>33700</v>
      </c>
      <c r="C57" s="4" t="s">
        <v>127</v>
      </c>
      <c r="D57" s="15">
        <v>232655.98996845441</v>
      </c>
      <c r="E57" s="15">
        <v>327360.37640863779</v>
      </c>
      <c r="F57" s="15">
        <v>400028</v>
      </c>
      <c r="G57" s="15">
        <v>468645</v>
      </c>
      <c r="H57" s="15">
        <v>493337</v>
      </c>
      <c r="I57" s="9">
        <f t="shared" si="7"/>
        <v>0.40705758941785364</v>
      </c>
      <c r="J57" s="9">
        <f t="shared" si="8"/>
        <v>0.22198051086259926</v>
      </c>
      <c r="K57" s="9">
        <f t="shared" si="9"/>
        <v>0.17153049286549943</v>
      </c>
      <c r="L57" s="9">
        <f t="shared" si="10"/>
        <v>5.2688068794076538E-2</v>
      </c>
      <c r="M57" s="9">
        <f t="shared" si="11"/>
        <v>0.71939695192992625</v>
      </c>
      <c r="N57" s="9">
        <f t="shared" si="5"/>
        <v>0.23325617206795524</v>
      </c>
      <c r="O57" s="9">
        <f t="shared" si="12"/>
        <v>1.1204569032024108</v>
      </c>
    </row>
    <row r="58" spans="1:15" x14ac:dyDescent="0.35">
      <c r="A58" s="4" t="s">
        <v>129</v>
      </c>
      <c r="B58" s="4">
        <v>34980</v>
      </c>
      <c r="C58" s="4" t="s">
        <v>130</v>
      </c>
      <c r="D58" s="15">
        <v>463041.18187385821</v>
      </c>
      <c r="E58" s="15">
        <v>496688.27321254031</v>
      </c>
      <c r="F58" s="15">
        <v>556989.09699999995</v>
      </c>
      <c r="G58" s="15">
        <v>610682</v>
      </c>
      <c r="H58" s="15">
        <v>665217</v>
      </c>
      <c r="I58" s="9">
        <f t="shared" si="7"/>
        <v>7.2665440258504382E-2</v>
      </c>
      <c r="J58" s="9">
        <f t="shared" si="8"/>
        <v>0.12140577307661946</v>
      </c>
      <c r="K58" s="9">
        <f t="shared" si="9"/>
        <v>9.6398481207613393E-2</v>
      </c>
      <c r="L58" s="9">
        <f t="shared" si="10"/>
        <v>8.9301797007280387E-2</v>
      </c>
      <c r="M58" s="9">
        <f t="shared" si="11"/>
        <v>0.20289321728566048</v>
      </c>
      <c r="N58" s="9">
        <f t="shared" si="5"/>
        <v>0.1943088358155062</v>
      </c>
      <c r="O58" s="9">
        <f t="shared" si="12"/>
        <v>0.4366259979468059</v>
      </c>
    </row>
    <row r="59" spans="1:15" x14ac:dyDescent="0.35">
      <c r="A59" s="4" t="s">
        <v>131</v>
      </c>
      <c r="B59" s="4">
        <v>35300</v>
      </c>
      <c r="C59" s="4" t="s">
        <v>132</v>
      </c>
      <c r="D59" s="15">
        <v>743061.67137404345</v>
      </c>
      <c r="E59" s="15">
        <v>784943.39617253316</v>
      </c>
      <c r="F59" s="15">
        <v>805022</v>
      </c>
      <c r="G59" s="15">
        <v>842519</v>
      </c>
      <c r="H59" s="15">
        <v>841101</v>
      </c>
      <c r="I59" s="9">
        <f t="shared" si="7"/>
        <v>5.6363726473797934E-2</v>
      </c>
      <c r="J59" s="9">
        <f t="shared" si="8"/>
        <v>2.5579683739454628E-2</v>
      </c>
      <c r="K59" s="9">
        <f t="shared" si="9"/>
        <v>4.6578851261207768E-2</v>
      </c>
      <c r="L59" s="9">
        <f t="shared" si="10"/>
        <v>-1.6830480974316306E-3</v>
      </c>
      <c r="M59" s="9">
        <f t="shared" si="11"/>
        <v>8.338517651082944E-2</v>
      </c>
      <c r="N59" s="9">
        <f t="shared" si="5"/>
        <v>4.4817408716780409E-2</v>
      </c>
      <c r="O59" s="9">
        <f t="shared" si="12"/>
        <v>0.13193969276421658</v>
      </c>
    </row>
    <row r="60" spans="1:15" x14ac:dyDescent="0.35">
      <c r="A60" s="4" t="s">
        <v>133</v>
      </c>
      <c r="B60" s="4">
        <v>35380</v>
      </c>
      <c r="C60" s="4" t="s">
        <v>134</v>
      </c>
      <c r="D60" s="15">
        <v>530762.51855701779</v>
      </c>
      <c r="E60" s="15">
        <v>478280.26368686621</v>
      </c>
      <c r="F60" s="15">
        <v>465129</v>
      </c>
      <c r="G60" s="15">
        <v>325518</v>
      </c>
      <c r="H60" s="15">
        <v>371532</v>
      </c>
      <c r="I60" s="9">
        <f t="shared" si="7"/>
        <v>-9.8880861091764541E-2</v>
      </c>
      <c r="J60" s="9">
        <f t="shared" si="8"/>
        <v>-2.7496981760210041E-2</v>
      </c>
      <c r="K60" s="9">
        <f t="shared" si="9"/>
        <v>-0.30015544074869555</v>
      </c>
      <c r="L60" s="9">
        <f t="shared" si="10"/>
        <v>0.14135623836469874</v>
      </c>
      <c r="M60" s="9">
        <f t="shared" si="11"/>
        <v>-0.12365891761810047</v>
      </c>
      <c r="N60" s="9">
        <f t="shared" si="5"/>
        <v>-0.2012280464129306</v>
      </c>
      <c r="O60" s="9">
        <f t="shared" si="12"/>
        <v>-0.30000332161720317</v>
      </c>
    </row>
    <row r="61" spans="1:15" x14ac:dyDescent="0.35">
      <c r="A61" s="4" t="s">
        <v>135</v>
      </c>
      <c r="B61" s="4">
        <v>35620</v>
      </c>
      <c r="C61" s="4" t="s">
        <v>136</v>
      </c>
      <c r="D61" s="15">
        <v>1318586.343232959</v>
      </c>
      <c r="E61" s="15">
        <v>1376305.0000113179</v>
      </c>
      <c r="F61" s="15">
        <v>1423186</v>
      </c>
      <c r="G61" s="15">
        <v>1462366</v>
      </c>
      <c r="H61" s="15">
        <v>1499935</v>
      </c>
      <c r="I61" s="9">
        <f t="shared" si="7"/>
        <v>4.377313406480618E-2</v>
      </c>
      <c r="J61" s="9">
        <f t="shared" si="8"/>
        <v>3.4062943888379812E-2</v>
      </c>
      <c r="K61" s="9">
        <f t="shared" si="9"/>
        <v>2.7529781771321527E-2</v>
      </c>
      <c r="L61" s="9">
        <f t="shared" si="10"/>
        <v>2.5690558998226164E-2</v>
      </c>
      <c r="M61" s="9">
        <f t="shared" si="11"/>
        <v>7.9327119762654011E-2</v>
      </c>
      <c r="N61" s="9">
        <f t="shared" si="5"/>
        <v>5.392759625235212E-2</v>
      </c>
      <c r="O61" s="9">
        <f t="shared" si="12"/>
        <v>0.13753263690142853</v>
      </c>
    </row>
    <row r="62" spans="1:15" x14ac:dyDescent="0.35">
      <c r="A62" s="4" t="s">
        <v>137</v>
      </c>
      <c r="B62" s="4">
        <v>47260</v>
      </c>
      <c r="C62" s="4" t="s">
        <v>138</v>
      </c>
      <c r="D62" s="15">
        <v>256548.3051062733</v>
      </c>
      <c r="E62" s="15">
        <v>249763.3802085669</v>
      </c>
      <c r="F62" s="15">
        <v>222534.99599999998</v>
      </c>
      <c r="G62" s="15">
        <v>229564</v>
      </c>
      <c r="H62" s="15">
        <v>230944</v>
      </c>
      <c r="I62" s="9">
        <f t="shared" si="7"/>
        <v>-2.6446968320043243E-2</v>
      </c>
      <c r="J62" s="9">
        <f t="shared" si="8"/>
        <v>-0.1090167188874111</v>
      </c>
      <c r="K62" s="9">
        <f t="shared" si="9"/>
        <v>3.158606118742787E-2</v>
      </c>
      <c r="L62" s="9">
        <f t="shared" si="10"/>
        <v>6.0113955149762154E-3</v>
      </c>
      <c r="M62" s="9">
        <f t="shared" si="11"/>
        <v>-0.13258052549668392</v>
      </c>
      <c r="N62" s="9">
        <f t="shared" si="5"/>
        <v>3.7787333008961949E-2</v>
      </c>
      <c r="O62" s="9">
        <f t="shared" si="12"/>
        <v>-9.9803056955168348E-2</v>
      </c>
    </row>
    <row r="63" spans="1:15" x14ac:dyDescent="0.35">
      <c r="A63" s="4" t="s">
        <v>139</v>
      </c>
      <c r="B63" s="4">
        <v>36260</v>
      </c>
      <c r="C63" s="4" t="s">
        <v>140</v>
      </c>
      <c r="D63" s="15">
        <v>141084.08606926788</v>
      </c>
      <c r="E63" s="15">
        <v>155103.99998647961</v>
      </c>
      <c r="F63" s="15">
        <v>192580</v>
      </c>
      <c r="G63" s="15">
        <v>227258</v>
      </c>
      <c r="H63" s="15">
        <v>243249</v>
      </c>
      <c r="I63" s="9">
        <f t="shared" si="7"/>
        <v>9.9372752149582536E-2</v>
      </c>
      <c r="J63" s="9">
        <f t="shared" si="8"/>
        <v>0.2416185270321021</v>
      </c>
      <c r="K63" s="9">
        <f t="shared" si="9"/>
        <v>0.18007062000207705</v>
      </c>
      <c r="L63" s="9">
        <f t="shared" si="10"/>
        <v>7.0364959649385286E-2</v>
      </c>
      <c r="M63" s="9">
        <f t="shared" si="11"/>
        <v>0.36500157718319293</v>
      </c>
      <c r="N63" s="9">
        <f t="shared" si="5"/>
        <v>0.26310624156194828</v>
      </c>
      <c r="O63" s="9">
        <f t="shared" si="12"/>
        <v>0.72414201188199445</v>
      </c>
    </row>
    <row r="64" spans="1:15" x14ac:dyDescent="0.35">
      <c r="A64" s="4" t="s">
        <v>141</v>
      </c>
      <c r="B64" s="4">
        <v>36420</v>
      </c>
      <c r="C64" s="4" t="s">
        <v>142</v>
      </c>
      <c r="D64" s="15">
        <v>550527.68075608881</v>
      </c>
      <c r="E64" s="15">
        <v>584069.49110743147</v>
      </c>
      <c r="F64" s="15">
        <v>642851</v>
      </c>
      <c r="G64" s="15">
        <v>701155</v>
      </c>
      <c r="H64" s="15">
        <v>764131</v>
      </c>
      <c r="I64" s="9">
        <f t="shared" si="7"/>
        <v>6.0926655504908854E-2</v>
      </c>
      <c r="J64" s="9">
        <f t="shared" si="8"/>
        <v>0.10064129318091104</v>
      </c>
      <c r="K64" s="9">
        <f t="shared" si="9"/>
        <v>9.069597776156528E-2</v>
      </c>
      <c r="L64" s="9">
        <f t="shared" si="10"/>
        <v>8.9817515385328492E-2</v>
      </c>
      <c r="M64" s="9">
        <f t="shared" si="11"/>
        <v>0.16769968608502178</v>
      </c>
      <c r="N64" s="9">
        <f t="shared" si="5"/>
        <v>0.18865958052488058</v>
      </c>
      <c r="O64" s="9">
        <f t="shared" si="12"/>
        <v>0.38799741904085672</v>
      </c>
    </row>
    <row r="65" spans="1:15" x14ac:dyDescent="0.35">
      <c r="A65" s="4" t="s">
        <v>143</v>
      </c>
      <c r="B65" s="4">
        <v>36540</v>
      </c>
      <c r="C65" s="4" t="s">
        <v>144</v>
      </c>
      <c r="D65" s="15">
        <v>378850.84027899872</v>
      </c>
      <c r="E65" s="15">
        <v>399532.09219088801</v>
      </c>
      <c r="F65" s="15">
        <v>445281</v>
      </c>
      <c r="G65" s="15">
        <v>497130</v>
      </c>
      <c r="H65" s="15">
        <v>533053</v>
      </c>
      <c r="I65" s="9">
        <f t="shared" si="7"/>
        <v>5.4589431282926322E-2</v>
      </c>
      <c r="J65" s="9">
        <f t="shared" si="8"/>
        <v>0.11450621540372813</v>
      </c>
      <c r="K65" s="9">
        <f t="shared" si="9"/>
        <v>0.11644107877946734</v>
      </c>
      <c r="L65" s="9">
        <f t="shared" si="10"/>
        <v>7.2260776859171649E-2</v>
      </c>
      <c r="M65" s="9">
        <f t="shared" si="11"/>
        <v>0.17534647586390423</v>
      </c>
      <c r="N65" s="9">
        <f t="shared" si="5"/>
        <v>0.1971159784495633</v>
      </c>
      <c r="O65" s="9">
        <f t="shared" si="12"/>
        <v>0.40702604647106377</v>
      </c>
    </row>
    <row r="66" spans="1:15" x14ac:dyDescent="0.35">
      <c r="A66" s="4" t="s">
        <v>145</v>
      </c>
      <c r="B66" s="4">
        <v>36740</v>
      </c>
      <c r="C66" s="4" t="s">
        <v>146</v>
      </c>
      <c r="D66" s="15">
        <v>451296.89413616899</v>
      </c>
      <c r="E66" s="15">
        <v>659519.09660940187</v>
      </c>
      <c r="F66" s="15">
        <v>880536.11884388549</v>
      </c>
      <c r="G66" s="15">
        <v>1127088</v>
      </c>
      <c r="H66" s="15">
        <v>1301065</v>
      </c>
      <c r="I66" s="9">
        <f t="shared" ref="I66:I101" si="13">(E66-D66)/D66</f>
        <v>0.46138629620261989</v>
      </c>
      <c r="J66" s="9">
        <f t="shared" ref="J66:J101" si="14">(F66-E66)/E66</f>
        <v>0.33511845732858325</v>
      </c>
      <c r="K66" s="9">
        <f t="shared" ref="K66:K101" si="15">(G66-F66)/F66</f>
        <v>0.28000200773118644</v>
      </c>
      <c r="L66" s="9">
        <f t="shared" ref="L66:L101" si="16">(H66-G66)/G66</f>
        <v>0.1543597305622986</v>
      </c>
      <c r="M66" s="9">
        <f t="shared" ref="M66:M101" si="17">(F66-D66)/D66</f>
        <v>0.95112381734717399</v>
      </c>
      <c r="N66" s="9">
        <f t="shared" ref="N66:N96" si="18">(H66-F66)/F66</f>
        <v>0.47758277276377359</v>
      </c>
      <c r="O66" s="9">
        <f t="shared" ref="O66:O101" si="19">(H66-D66)/D66</f>
        <v>1.8829469400412759</v>
      </c>
    </row>
    <row r="67" spans="1:15" x14ac:dyDescent="0.35">
      <c r="A67" s="4" t="s">
        <v>147</v>
      </c>
      <c r="B67" s="4">
        <v>37100</v>
      </c>
      <c r="C67" s="4" t="s">
        <v>148</v>
      </c>
      <c r="D67" s="15">
        <v>504193.0496450708</v>
      </c>
      <c r="E67" s="15">
        <v>638957.0092364283</v>
      </c>
      <c r="F67" s="15">
        <v>716911</v>
      </c>
      <c r="G67" s="15">
        <v>785745</v>
      </c>
      <c r="H67" s="15">
        <v>813206</v>
      </c>
      <c r="I67" s="9">
        <f t="shared" si="13"/>
        <v>0.26728642865312258</v>
      </c>
      <c r="J67" s="9">
        <f t="shared" si="14"/>
        <v>0.12200193383390366</v>
      </c>
      <c r="K67" s="9">
        <f t="shared" si="15"/>
        <v>9.6014707543893171E-2</v>
      </c>
      <c r="L67" s="9">
        <f t="shared" si="16"/>
        <v>3.4948997448281567E-2</v>
      </c>
      <c r="M67" s="9">
        <f t="shared" si="17"/>
        <v>0.4218978236702649</v>
      </c>
      <c r="N67" s="9">
        <f t="shared" si="18"/>
        <v>0.13431932276112377</v>
      </c>
      <c r="O67" s="9">
        <f t="shared" si="19"/>
        <v>0.61288617638117071</v>
      </c>
    </row>
    <row r="68" spans="1:15" x14ac:dyDescent="0.35">
      <c r="A68" s="4" t="s">
        <v>149</v>
      </c>
      <c r="B68" s="4">
        <v>37980</v>
      </c>
      <c r="C68" s="4" t="s">
        <v>150</v>
      </c>
      <c r="D68" s="15">
        <v>1624871.932057654</v>
      </c>
      <c r="E68" s="15">
        <v>1520954.8651062464</v>
      </c>
      <c r="F68" s="15">
        <v>1447904.9842999999</v>
      </c>
      <c r="G68" s="15">
        <v>1442594</v>
      </c>
      <c r="H68" s="15">
        <v>1485548</v>
      </c>
      <c r="I68" s="9">
        <f t="shared" si="13"/>
        <v>-6.3954004559493113E-2</v>
      </c>
      <c r="J68" s="9">
        <f t="shared" si="14"/>
        <v>-4.8028960281568667E-2</v>
      </c>
      <c r="K68" s="9">
        <f t="shared" si="15"/>
        <v>-3.6680475290770051E-3</v>
      </c>
      <c r="L68" s="9">
        <f t="shared" si="16"/>
        <v>2.9775529358918727E-2</v>
      </c>
      <c r="M68" s="9">
        <f t="shared" si="17"/>
        <v>-0.10891132049622662</v>
      </c>
      <c r="N68" s="9">
        <f t="shared" si="18"/>
        <v>2.5998263772949778E-2</v>
      </c>
      <c r="O68" s="9">
        <f t="shared" si="19"/>
        <v>-8.5744561961398014E-2</v>
      </c>
    </row>
    <row r="69" spans="1:15" x14ac:dyDescent="0.35">
      <c r="A69" s="4" t="s">
        <v>151</v>
      </c>
      <c r="B69" s="4">
        <v>38060</v>
      </c>
      <c r="C69" s="4" t="s">
        <v>152</v>
      </c>
      <c r="D69" s="15">
        <v>1447511.2893028709</v>
      </c>
      <c r="E69" s="15">
        <v>2064506.0386333745</v>
      </c>
      <c r="F69" s="15">
        <v>3007052</v>
      </c>
      <c r="G69" s="15">
        <v>3758284</v>
      </c>
      <c r="H69" s="15">
        <v>4190612</v>
      </c>
      <c r="I69" s="9">
        <f t="shared" si="13"/>
        <v>0.42624520712902458</v>
      </c>
      <c r="J69" s="9">
        <f t="shared" si="14"/>
        <v>0.45654793143184774</v>
      </c>
      <c r="K69" s="9">
        <f t="shared" si="15"/>
        <v>0.24982341509225647</v>
      </c>
      <c r="L69" s="9">
        <f t="shared" si="16"/>
        <v>0.11503335032690451</v>
      </c>
      <c r="M69" s="9">
        <f t="shared" si="17"/>
        <v>1.0773945061583681</v>
      </c>
      <c r="N69" s="9">
        <f t="shared" si="18"/>
        <v>0.3935947898473322</v>
      </c>
      <c r="O69" s="9">
        <f t="shared" si="19"/>
        <v>1.8950461602397735</v>
      </c>
    </row>
    <row r="70" spans="1:15" x14ac:dyDescent="0.35">
      <c r="A70" s="4" t="s">
        <v>153</v>
      </c>
      <c r="B70" s="4">
        <v>38300</v>
      </c>
      <c r="C70" s="4" t="s">
        <v>154</v>
      </c>
      <c r="D70" s="15">
        <v>1428341.0672302642</v>
      </c>
      <c r="E70" s="15">
        <v>1319170.7139822454</v>
      </c>
      <c r="F70" s="15">
        <v>1262985.4779999999</v>
      </c>
      <c r="G70" s="15">
        <v>1204083</v>
      </c>
      <c r="H70" s="15">
        <v>1205100</v>
      </c>
      <c r="I70" s="9">
        <f t="shared" si="13"/>
        <v>-7.6431572089230779E-2</v>
      </c>
      <c r="J70" s="9">
        <f t="shared" si="14"/>
        <v>-4.2591330588773006E-2</v>
      </c>
      <c r="K70" s="9">
        <f t="shared" si="15"/>
        <v>-4.6637494275290389E-2</v>
      </c>
      <c r="L70" s="9">
        <f t="shared" si="16"/>
        <v>8.4462615949232735E-4</v>
      </c>
      <c r="M70" s="9">
        <f t="shared" si="17"/>
        <v>-0.11576758032373173</v>
      </c>
      <c r="N70" s="9">
        <f t="shared" si="18"/>
        <v>-4.5832259363476145E-2</v>
      </c>
      <c r="O70" s="9">
        <f t="shared" si="19"/>
        <v>-0.15629394991992854</v>
      </c>
    </row>
    <row r="71" spans="1:15" x14ac:dyDescent="0.35">
      <c r="A71" s="4" t="s">
        <v>155</v>
      </c>
      <c r="B71" s="4">
        <v>38900</v>
      </c>
      <c r="C71" s="4" t="s">
        <v>156</v>
      </c>
      <c r="D71" s="15">
        <v>552183.64555700985</v>
      </c>
      <c r="E71" s="15">
        <v>572006.84801990935</v>
      </c>
      <c r="F71" s="15">
        <v>646977.353</v>
      </c>
      <c r="G71" s="15">
        <v>718668</v>
      </c>
      <c r="H71" s="15">
        <v>779942</v>
      </c>
      <c r="I71" s="9">
        <f t="shared" si="13"/>
        <v>3.5899655164366627E-2</v>
      </c>
      <c r="J71" s="9">
        <f t="shared" si="14"/>
        <v>0.13106574727140544</v>
      </c>
      <c r="K71" s="9">
        <f t="shared" si="15"/>
        <v>0.11080858807124273</v>
      </c>
      <c r="L71" s="9">
        <f t="shared" si="16"/>
        <v>8.5260509720761185E-2</v>
      </c>
      <c r="M71" s="9">
        <f t="shared" si="17"/>
        <v>0.17167061756667554</v>
      </c>
      <c r="N71" s="9">
        <f t="shared" si="18"/>
        <v>0.20551669449239593</v>
      </c>
      <c r="O71" s="9">
        <f t="shared" si="19"/>
        <v>0.41246848992284285</v>
      </c>
    </row>
    <row r="72" spans="1:15" x14ac:dyDescent="0.35">
      <c r="A72" s="4" t="s">
        <v>157</v>
      </c>
      <c r="B72" s="4">
        <v>39100</v>
      </c>
      <c r="C72" s="4" t="s">
        <v>158</v>
      </c>
      <c r="D72" s="15">
        <v>218764.6172247252</v>
      </c>
      <c r="E72" s="15">
        <v>234007.4344829332</v>
      </c>
      <c r="F72" s="15">
        <v>253670.89600000001</v>
      </c>
      <c r="G72" s="15">
        <v>268406</v>
      </c>
      <c r="H72" s="15">
        <v>267307</v>
      </c>
      <c r="I72" s="9">
        <f t="shared" si="13"/>
        <v>6.9676794408438866E-2</v>
      </c>
      <c r="J72" s="9">
        <f t="shared" si="14"/>
        <v>8.4029217108061244E-2</v>
      </c>
      <c r="K72" s="9">
        <f t="shared" si="15"/>
        <v>5.8087483555858896E-2</v>
      </c>
      <c r="L72" s="9">
        <f t="shared" si="16"/>
        <v>-4.0945433410579492E-3</v>
      </c>
      <c r="M72" s="9">
        <f t="shared" si="17"/>
        <v>0.15956089800124057</v>
      </c>
      <c r="N72" s="9">
        <f t="shared" si="18"/>
        <v>5.3755098495808486E-2</v>
      </c>
      <c r="O72" s="9">
        <f t="shared" si="19"/>
        <v>0.22189320828518538</v>
      </c>
    </row>
    <row r="73" spans="1:15" x14ac:dyDescent="0.35">
      <c r="A73" s="4" t="s">
        <v>159</v>
      </c>
      <c r="B73" s="4">
        <v>39300</v>
      </c>
      <c r="C73" s="4" t="s">
        <v>160</v>
      </c>
      <c r="D73" s="15">
        <v>558326.49490125291</v>
      </c>
      <c r="E73" s="15">
        <v>581992.30061183625</v>
      </c>
      <c r="F73" s="15">
        <v>605368</v>
      </c>
      <c r="G73" s="15">
        <v>609508</v>
      </c>
      <c r="H73" s="15">
        <v>617529</v>
      </c>
      <c r="I73" s="9">
        <f t="shared" si="13"/>
        <v>4.2387036844398616E-2</v>
      </c>
      <c r="J73" s="9">
        <f t="shared" si="14"/>
        <v>4.0164963288327638E-2</v>
      </c>
      <c r="K73" s="9">
        <f t="shared" si="15"/>
        <v>6.8388153982371054E-3</v>
      </c>
      <c r="L73" s="9">
        <f t="shared" si="16"/>
        <v>1.3159794457168732E-2</v>
      </c>
      <c r="M73" s="9">
        <f t="shared" si="17"/>
        <v>8.4254473911482511E-2</v>
      </c>
      <c r="N73" s="9">
        <f t="shared" si="18"/>
        <v>2.0088607260377159E-2</v>
      </c>
      <c r="O73" s="9">
        <f t="shared" si="19"/>
        <v>0.10603563620819714</v>
      </c>
    </row>
    <row r="74" spans="1:15" x14ac:dyDescent="0.35">
      <c r="A74" s="4" t="s">
        <v>161</v>
      </c>
      <c r="B74" s="4">
        <v>39340</v>
      </c>
      <c r="C74" s="4" t="s">
        <v>162</v>
      </c>
      <c r="D74" s="15">
        <v>205304.48494988491</v>
      </c>
      <c r="E74" s="15">
        <v>248577.03011990021</v>
      </c>
      <c r="F74" s="15">
        <v>352661.55900000001</v>
      </c>
      <c r="G74" s="15">
        <v>500285</v>
      </c>
      <c r="H74" s="15">
        <v>572317</v>
      </c>
      <c r="I74" s="9">
        <f t="shared" si="13"/>
        <v>0.21077252735408186</v>
      </c>
      <c r="J74" s="9">
        <f t="shared" si="14"/>
        <v>0.41872142743798574</v>
      </c>
      <c r="K74" s="9">
        <f t="shared" si="15"/>
        <v>0.4185980502626882</v>
      </c>
      <c r="L74" s="9">
        <f t="shared" si="16"/>
        <v>0.14398193029972917</v>
      </c>
      <c r="M74" s="9">
        <f t="shared" si="17"/>
        <v>0.71774892831048065</v>
      </c>
      <c r="N74" s="9">
        <f t="shared" si="18"/>
        <v>0.62285053585894223</v>
      </c>
      <c r="O74" s="9">
        <f t="shared" si="19"/>
        <v>1.7876497687797872</v>
      </c>
    </row>
    <row r="75" spans="1:15" x14ac:dyDescent="0.35">
      <c r="A75" s="4" t="s">
        <v>163</v>
      </c>
      <c r="B75" s="4">
        <v>39580</v>
      </c>
      <c r="C75" s="4" t="s">
        <v>164</v>
      </c>
      <c r="D75" s="15">
        <v>290724.65564692201</v>
      </c>
      <c r="E75" s="15">
        <v>413121.30207170051</v>
      </c>
      <c r="F75" s="15">
        <v>616761.90899999999</v>
      </c>
      <c r="G75" s="15">
        <v>889678</v>
      </c>
      <c r="H75" s="15">
        <v>1033567</v>
      </c>
      <c r="I75" s="9">
        <f t="shared" si="13"/>
        <v>0.42100538790705883</v>
      </c>
      <c r="J75" s="9">
        <f t="shared" si="14"/>
        <v>0.49293175129699801</v>
      </c>
      <c r="K75" s="9">
        <f t="shared" si="15"/>
        <v>0.44249829150846609</v>
      </c>
      <c r="L75" s="9">
        <f t="shared" si="16"/>
        <v>0.16173154781842419</v>
      </c>
      <c r="M75" s="9">
        <f t="shared" si="17"/>
        <v>1.1214640623705554</v>
      </c>
      <c r="N75" s="9">
        <f t="shared" si="18"/>
        <v>0.67579577291956272</v>
      </c>
      <c r="O75" s="9">
        <f t="shared" si="19"/>
        <v>2.5551405081213403</v>
      </c>
    </row>
    <row r="76" spans="1:15" x14ac:dyDescent="0.35">
      <c r="A76" s="4" t="s">
        <v>165</v>
      </c>
      <c r="B76" s="4">
        <v>40060</v>
      </c>
      <c r="C76" s="4" t="s">
        <v>166</v>
      </c>
      <c r="D76" s="15">
        <v>199113.90667250761</v>
      </c>
      <c r="E76" s="15">
        <v>185612.62914048499</v>
      </c>
      <c r="F76" s="15">
        <v>180011.946</v>
      </c>
      <c r="G76" s="15">
        <v>180989</v>
      </c>
      <c r="H76" s="15">
        <v>199302</v>
      </c>
      <c r="I76" s="9">
        <f t="shared" si="13"/>
        <v>-6.7806803440549401E-2</v>
      </c>
      <c r="J76" s="9">
        <f t="shared" si="14"/>
        <v>-3.0174041316154164E-2</v>
      </c>
      <c r="K76" s="9">
        <f t="shared" si="15"/>
        <v>5.427717558255849E-3</v>
      </c>
      <c r="L76" s="9">
        <f t="shared" si="16"/>
        <v>0.10118294481985093</v>
      </c>
      <c r="M76" s="9">
        <f t="shared" si="17"/>
        <v>-9.5934839468172078E-2</v>
      </c>
      <c r="N76" s="9">
        <f t="shared" si="18"/>
        <v>0.10715985482430151</v>
      </c>
      <c r="O76" s="9">
        <f t="shared" si="19"/>
        <v>9.4465188612744412E-4</v>
      </c>
    </row>
    <row r="77" spans="1:15" x14ac:dyDescent="0.35">
      <c r="A77" s="4" t="s">
        <v>167</v>
      </c>
      <c r="B77" s="4">
        <v>40140</v>
      </c>
      <c r="C77" s="4" t="s">
        <v>168</v>
      </c>
      <c r="D77" s="15">
        <v>641873.27488629019</v>
      </c>
      <c r="E77" s="15">
        <v>1142627.0694493181</v>
      </c>
      <c r="F77" s="15">
        <v>1520588</v>
      </c>
      <c r="G77" s="15">
        <v>2164174</v>
      </c>
      <c r="H77" s="15">
        <v>2358266</v>
      </c>
      <c r="I77" s="9">
        <f t="shared" si="13"/>
        <v>0.78014432779077458</v>
      </c>
      <c r="J77" s="9">
        <f t="shared" si="14"/>
        <v>0.33078240543770576</v>
      </c>
      <c r="K77" s="9">
        <f t="shared" si="15"/>
        <v>0.42324811191460143</v>
      </c>
      <c r="L77" s="9">
        <f t="shared" si="16"/>
        <v>8.9684101185949008E-2</v>
      </c>
      <c r="M77" s="9">
        <f t="shared" si="17"/>
        <v>1.3689847505636947</v>
      </c>
      <c r="N77" s="9">
        <f t="shared" si="18"/>
        <v>0.55089083959626139</v>
      </c>
      <c r="O77" s="9">
        <f t="shared" si="19"/>
        <v>2.6740367487924686</v>
      </c>
    </row>
    <row r="78" spans="1:15" x14ac:dyDescent="0.35">
      <c r="A78" s="4" t="s">
        <v>169</v>
      </c>
      <c r="B78" s="4">
        <v>40380</v>
      </c>
      <c r="C78" s="4" t="s">
        <v>170</v>
      </c>
      <c r="D78" s="15">
        <v>687083.81072059786</v>
      </c>
      <c r="E78" s="15">
        <v>698563.8283045654</v>
      </c>
      <c r="F78" s="15">
        <v>720125</v>
      </c>
      <c r="G78" s="15">
        <v>729228</v>
      </c>
      <c r="H78" s="15">
        <v>729062</v>
      </c>
      <c r="I78" s="9">
        <f t="shared" si="13"/>
        <v>1.6708322048699639E-2</v>
      </c>
      <c r="J78" s="9">
        <f t="shared" si="14"/>
        <v>3.0864998761479235E-2</v>
      </c>
      <c r="K78" s="9">
        <f t="shared" si="15"/>
        <v>1.2640860961638604E-2</v>
      </c>
      <c r="L78" s="9">
        <f t="shared" si="16"/>
        <v>-2.2763799524977099E-4</v>
      </c>
      <c r="M78" s="9">
        <f t="shared" si="17"/>
        <v>4.8089023149518385E-2</v>
      </c>
      <c r="N78" s="9">
        <f t="shared" si="18"/>
        <v>1.2410345426141296E-2</v>
      </c>
      <c r="O78" s="9">
        <f t="shared" si="19"/>
        <v>6.1096169964150911E-2</v>
      </c>
    </row>
    <row r="79" spans="1:15" x14ac:dyDescent="0.35">
      <c r="A79" s="4" t="s">
        <v>171</v>
      </c>
      <c r="B79" s="4">
        <v>40900</v>
      </c>
      <c r="C79" s="4" t="s">
        <v>172</v>
      </c>
      <c r="D79" s="15">
        <v>769835.99994315277</v>
      </c>
      <c r="E79" s="15">
        <v>1025005.9999134246</v>
      </c>
      <c r="F79" s="15">
        <v>1207102</v>
      </c>
      <c r="G79" s="15">
        <v>1401893</v>
      </c>
      <c r="H79" s="15">
        <v>1492945</v>
      </c>
      <c r="I79" s="9">
        <f t="shared" si="13"/>
        <v>0.33146020709490648</v>
      </c>
      <c r="J79" s="9">
        <f t="shared" si="14"/>
        <v>0.1776535943223316</v>
      </c>
      <c r="K79" s="9">
        <f t="shared" si="15"/>
        <v>0.16137078722427764</v>
      </c>
      <c r="L79" s="9">
        <f t="shared" si="16"/>
        <v>6.4949322095195564E-2</v>
      </c>
      <c r="M79" s="9">
        <f t="shared" si="17"/>
        <v>0.56799889858247266</v>
      </c>
      <c r="N79" s="9">
        <f t="shared" si="18"/>
        <v>0.2368010325556581</v>
      </c>
      <c r="O79" s="9">
        <f t="shared" si="19"/>
        <v>0.93930265681293679</v>
      </c>
    </row>
    <row r="80" spans="1:15" x14ac:dyDescent="0.35">
      <c r="A80" s="4" t="s">
        <v>173</v>
      </c>
      <c r="B80" s="4">
        <v>41620</v>
      </c>
      <c r="C80" s="4" t="s">
        <v>174</v>
      </c>
      <c r="D80" s="15">
        <v>614096.99998360209</v>
      </c>
      <c r="E80" s="15">
        <v>721059.99999838579</v>
      </c>
      <c r="F80" s="15">
        <v>892867</v>
      </c>
      <c r="G80" s="15">
        <v>1023937</v>
      </c>
      <c r="H80" s="15">
        <v>1114038</v>
      </c>
      <c r="I80" s="9">
        <f t="shared" si="13"/>
        <v>0.17417932349065354</v>
      </c>
      <c r="J80" s="9">
        <f t="shared" si="14"/>
        <v>0.23827004687820547</v>
      </c>
      <c r="K80" s="9">
        <f t="shared" si="15"/>
        <v>0.14679677936355581</v>
      </c>
      <c r="L80" s="9">
        <f t="shared" si="16"/>
        <v>8.799467154717526E-2</v>
      </c>
      <c r="M80" s="9">
        <f t="shared" si="17"/>
        <v>0.45395108594219113</v>
      </c>
      <c r="N80" s="9">
        <f t="shared" si="18"/>
        <v>0.24770878529501034</v>
      </c>
      <c r="O80" s="9">
        <f t="shared" si="19"/>
        <v>0.81410754331929247</v>
      </c>
    </row>
    <row r="81" spans="1:15" x14ac:dyDescent="0.35">
      <c r="A81" s="4" t="s">
        <v>175</v>
      </c>
      <c r="B81" s="4">
        <v>41700</v>
      </c>
      <c r="C81" s="4" t="s">
        <v>176</v>
      </c>
      <c r="D81" s="15">
        <v>964815.37077450985</v>
      </c>
      <c r="E81" s="15">
        <v>1162616.4355676642</v>
      </c>
      <c r="F81" s="15">
        <v>1370816.66</v>
      </c>
      <c r="G81" s="15">
        <v>1692902</v>
      </c>
      <c r="H81" s="15">
        <v>1906378</v>
      </c>
      <c r="I81" s="9">
        <f t="shared" si="13"/>
        <v>0.20501442118855204</v>
      </c>
      <c r="J81" s="9">
        <f t="shared" si="14"/>
        <v>0.17907903076450055</v>
      </c>
      <c r="K81" s="9">
        <f t="shared" si="15"/>
        <v>0.23495872890835753</v>
      </c>
      <c r="L81" s="9">
        <f t="shared" si="16"/>
        <v>0.12610062484420245</v>
      </c>
      <c r="M81" s="9">
        <f t="shared" si="17"/>
        <v>0.42080723579224355</v>
      </c>
      <c r="N81" s="9">
        <f t="shared" si="18"/>
        <v>0.39068779628050343</v>
      </c>
      <c r="O81" s="9">
        <f t="shared" si="19"/>
        <v>0.9758992836833088</v>
      </c>
    </row>
    <row r="82" spans="1:15" x14ac:dyDescent="0.35">
      <c r="A82" s="4" t="s">
        <v>177</v>
      </c>
      <c r="B82" s="4">
        <v>41740</v>
      </c>
      <c r="C82" s="4" t="s">
        <v>178</v>
      </c>
      <c r="D82" s="15">
        <v>1849061.1759881123</v>
      </c>
      <c r="E82" s="15">
        <v>2479638.1155672972</v>
      </c>
      <c r="F82" s="15">
        <v>2793658.8092951877</v>
      </c>
      <c r="G82" s="15">
        <v>3060378</v>
      </c>
      <c r="H82" s="15">
        <v>3266161</v>
      </c>
      <c r="I82" s="9">
        <f t="shared" si="13"/>
        <v>0.34102546079483465</v>
      </c>
      <c r="J82" s="9">
        <f t="shared" si="14"/>
        <v>0.12663972688452085</v>
      </c>
      <c r="K82" s="9">
        <f t="shared" si="15"/>
        <v>9.5473072737934983E-2</v>
      </c>
      <c r="L82" s="9">
        <f t="shared" si="16"/>
        <v>6.7241040159091464E-2</v>
      </c>
      <c r="M82" s="9">
        <f t="shared" si="17"/>
        <v>0.5108525588950813</v>
      </c>
      <c r="N82" s="9">
        <f t="shared" si="18"/>
        <v>0.16913382161510979</v>
      </c>
      <c r="O82" s="9">
        <f t="shared" si="19"/>
        <v>0.76638882607797409</v>
      </c>
    </row>
    <row r="83" spans="1:15" x14ac:dyDescent="0.35">
      <c r="A83" s="4" t="s">
        <v>179</v>
      </c>
      <c r="B83" s="4">
        <v>41860</v>
      </c>
      <c r="C83" s="4" t="s">
        <v>180</v>
      </c>
      <c r="D83" s="15">
        <v>625976.78094864334</v>
      </c>
      <c r="E83" s="15">
        <v>664529.1729642218</v>
      </c>
      <c r="F83" s="15">
        <v>705841.00368504517</v>
      </c>
      <c r="G83" s="15">
        <v>721387</v>
      </c>
      <c r="H83" s="15">
        <v>781348</v>
      </c>
      <c r="I83" s="9">
        <f t="shared" si="13"/>
        <v>6.1587575112856126E-2</v>
      </c>
      <c r="J83" s="9">
        <f t="shared" si="14"/>
        <v>6.2167068657868536E-2</v>
      </c>
      <c r="K83" s="9">
        <f t="shared" si="15"/>
        <v>2.2024784949857688E-2</v>
      </c>
      <c r="L83" s="9">
        <f t="shared" si="16"/>
        <v>8.3119047057959181E-2</v>
      </c>
      <c r="M83" s="9">
        <f t="shared" si="17"/>
        <v>0.12758336278123722</v>
      </c>
      <c r="N83" s="9">
        <f t="shared" si="18"/>
        <v>0.10697451114450553</v>
      </c>
      <c r="O83" s="9">
        <f t="shared" si="19"/>
        <v>0.2482060417894377</v>
      </c>
    </row>
    <row r="84" spans="1:15" x14ac:dyDescent="0.35">
      <c r="A84" s="4" t="s">
        <v>181</v>
      </c>
      <c r="B84" s="4">
        <v>41940</v>
      </c>
      <c r="C84" s="4" t="s">
        <v>182</v>
      </c>
      <c r="D84" s="15">
        <v>1250946.3708085946</v>
      </c>
      <c r="E84" s="15">
        <v>1446637.1745270181</v>
      </c>
      <c r="F84" s="15">
        <v>1627661</v>
      </c>
      <c r="G84" s="15">
        <v>1723156</v>
      </c>
      <c r="H84" s="15">
        <v>1857491</v>
      </c>
      <c r="I84" s="9">
        <f t="shared" si="13"/>
        <v>0.15643420716104051</v>
      </c>
      <c r="J84" s="9">
        <f t="shared" si="14"/>
        <v>0.12513422761458354</v>
      </c>
      <c r="K84" s="9">
        <f t="shared" si="15"/>
        <v>5.8670079334701759E-2</v>
      </c>
      <c r="L84" s="9">
        <f t="shared" si="16"/>
        <v>7.7958699038276277E-2</v>
      </c>
      <c r="M84" s="9">
        <f t="shared" si="17"/>
        <v>0.30114370846122057</v>
      </c>
      <c r="N84" s="9">
        <f t="shared" si="18"/>
        <v>0.14120262143038384</v>
      </c>
      <c r="O84" s="9">
        <f t="shared" si="19"/>
        <v>0.48486861095359607</v>
      </c>
    </row>
    <row r="85" spans="1:15" x14ac:dyDescent="0.35">
      <c r="A85" s="4" t="s">
        <v>183</v>
      </c>
      <c r="B85" s="4">
        <v>35840</v>
      </c>
      <c r="C85" s="4" t="s">
        <v>184</v>
      </c>
      <c r="D85" s="15">
        <v>181057.34821066729</v>
      </c>
      <c r="E85" s="15">
        <v>255861.25864828459</v>
      </c>
      <c r="F85" s="15">
        <v>302777</v>
      </c>
      <c r="G85" s="15">
        <v>356264</v>
      </c>
      <c r="H85" s="15">
        <v>388013</v>
      </c>
      <c r="I85" s="9">
        <f t="shared" si="13"/>
        <v>0.41315037018315343</v>
      </c>
      <c r="J85" s="9">
        <f t="shared" si="14"/>
        <v>0.18336399031088699</v>
      </c>
      <c r="K85" s="9">
        <f t="shared" si="15"/>
        <v>0.17665476571866423</v>
      </c>
      <c r="L85" s="9">
        <f t="shared" si="16"/>
        <v>8.9116497877978124E-2</v>
      </c>
      <c r="M85" s="9">
        <f t="shared" si="17"/>
        <v>0.6722712609692435</v>
      </c>
      <c r="N85" s="9">
        <f t="shared" si="18"/>
        <v>0.28151411765094442</v>
      </c>
      <c r="O85" s="9">
        <f t="shared" si="19"/>
        <v>1.1430392294740324</v>
      </c>
    </row>
    <row r="86" spans="1:15" x14ac:dyDescent="0.35">
      <c r="A86" s="4" t="s">
        <v>185</v>
      </c>
      <c r="B86" s="4">
        <v>42540</v>
      </c>
      <c r="C86" s="4" t="s">
        <v>186</v>
      </c>
      <c r="D86" s="15">
        <v>217371.99997836101</v>
      </c>
      <c r="E86" s="15">
        <v>208452.9999791118</v>
      </c>
      <c r="F86" s="15">
        <v>203552</v>
      </c>
      <c r="G86" s="15">
        <v>204176</v>
      </c>
      <c r="H86" s="15">
        <v>201110</v>
      </c>
      <c r="I86" s="9">
        <f t="shared" si="13"/>
        <v>-4.1031043557298454E-2</v>
      </c>
      <c r="J86" s="9">
        <f t="shared" si="14"/>
        <v>-2.3511295014237796E-2</v>
      </c>
      <c r="K86" s="9">
        <f t="shared" si="15"/>
        <v>3.0655557302310958E-3</v>
      </c>
      <c r="L86" s="9">
        <f t="shared" si="16"/>
        <v>-1.5016456390565003E-2</v>
      </c>
      <c r="M86" s="9">
        <f t="shared" si="17"/>
        <v>-6.3577645601718566E-2</v>
      </c>
      <c r="N86" s="9">
        <f t="shared" si="18"/>
        <v>-1.1996934444269769E-2</v>
      </c>
      <c r="O86" s="9">
        <f t="shared" si="19"/>
        <v>-7.4811843199583491E-2</v>
      </c>
    </row>
    <row r="87" spans="1:15" x14ac:dyDescent="0.35">
      <c r="A87" s="4" t="s">
        <v>187</v>
      </c>
      <c r="B87" s="4">
        <v>42660</v>
      </c>
      <c r="C87" s="4" t="s">
        <v>188</v>
      </c>
      <c r="D87" s="15">
        <v>1252292.3830819558</v>
      </c>
      <c r="E87" s="15">
        <v>1489325.9032795194</v>
      </c>
      <c r="F87" s="15">
        <v>1708839</v>
      </c>
      <c r="G87" s="15">
        <v>1895641</v>
      </c>
      <c r="H87" s="15">
        <v>2115367</v>
      </c>
      <c r="I87" s="9">
        <f t="shared" si="13"/>
        <v>0.18927969490177041</v>
      </c>
      <c r="J87" s="9">
        <f t="shared" si="14"/>
        <v>0.14739090768320703</v>
      </c>
      <c r="K87" s="9">
        <f t="shared" si="15"/>
        <v>0.10931515490926881</v>
      </c>
      <c r="L87" s="9">
        <f t="shared" si="16"/>
        <v>0.1159111878251209</v>
      </c>
      <c r="M87" s="9">
        <f t="shared" si="17"/>
        <v>0.36456870862254986</v>
      </c>
      <c r="N87" s="9">
        <f t="shared" si="18"/>
        <v>0.23789719218721014</v>
      </c>
      <c r="O87" s="9">
        <f t="shared" si="19"/>
        <v>0.68919577295038181</v>
      </c>
    </row>
    <row r="88" spans="1:15" x14ac:dyDescent="0.35">
      <c r="A88" s="4" t="s">
        <v>189</v>
      </c>
      <c r="B88" s="4">
        <v>44140</v>
      </c>
      <c r="C88" s="4" t="s">
        <v>190</v>
      </c>
      <c r="D88" s="15">
        <v>435882.65999828477</v>
      </c>
      <c r="E88" s="15">
        <v>447520.99997211597</v>
      </c>
      <c r="F88" s="15">
        <v>448039</v>
      </c>
      <c r="G88" s="15">
        <v>455355</v>
      </c>
      <c r="H88" s="15">
        <v>461506</v>
      </c>
      <c r="I88" s="9">
        <f t="shared" si="13"/>
        <v>2.6700626204944691E-2</v>
      </c>
      <c r="J88" s="9">
        <f t="shared" si="14"/>
        <v>1.1574876439682297E-3</v>
      </c>
      <c r="K88" s="9">
        <f t="shared" si="15"/>
        <v>1.6328935650691122E-2</v>
      </c>
      <c r="L88" s="9">
        <f t="shared" si="16"/>
        <v>1.3508141999099603E-2</v>
      </c>
      <c r="M88" s="9">
        <f t="shared" si="17"/>
        <v>2.7889019493831359E-2</v>
      </c>
      <c r="N88" s="9">
        <f t="shared" si="18"/>
        <v>3.0057651231254423E-2</v>
      </c>
      <c r="O88" s="9">
        <f t="shared" si="19"/>
        <v>5.8784949146213024E-2</v>
      </c>
    </row>
    <row r="89" spans="1:15" x14ac:dyDescent="0.35">
      <c r="A89" s="4" t="s">
        <v>191</v>
      </c>
      <c r="B89" s="4">
        <v>41180</v>
      </c>
      <c r="C89" s="4" t="s">
        <v>192</v>
      </c>
      <c r="D89" s="15">
        <v>436781.99986133107</v>
      </c>
      <c r="E89" s="15">
        <v>382798.99988421617</v>
      </c>
      <c r="F89" s="15">
        <v>336637</v>
      </c>
      <c r="G89" s="15">
        <v>301935</v>
      </c>
      <c r="H89" s="15">
        <v>291432</v>
      </c>
      <c r="I89" s="9">
        <f t="shared" si="13"/>
        <v>-0.12359254729877456</v>
      </c>
      <c r="J89" s="9">
        <f t="shared" si="14"/>
        <v>-0.12059070138160921</v>
      </c>
      <c r="K89" s="9">
        <f t="shared" si="15"/>
        <v>-0.10308433119354082</v>
      </c>
      <c r="L89" s="9">
        <f t="shared" si="16"/>
        <v>-3.4785632669283126E-2</v>
      </c>
      <c r="M89" s="9">
        <f t="shared" si="17"/>
        <v>-0.22927913671608482</v>
      </c>
      <c r="N89" s="9">
        <f t="shared" si="18"/>
        <v>-0.13428411018396672</v>
      </c>
      <c r="O89" s="9">
        <f t="shared" si="19"/>
        <v>-0.33277470204238402</v>
      </c>
    </row>
    <row r="90" spans="1:15" x14ac:dyDescent="0.35">
      <c r="A90" s="4" t="s">
        <v>193</v>
      </c>
      <c r="B90" s="4">
        <v>44700</v>
      </c>
      <c r="C90" s="4" t="s">
        <v>194</v>
      </c>
      <c r="D90" s="15">
        <v>326562.80877568648</v>
      </c>
      <c r="E90" s="15">
        <v>453219.31874627538</v>
      </c>
      <c r="F90" s="15">
        <v>535558</v>
      </c>
      <c r="G90" s="15">
        <v>657476</v>
      </c>
      <c r="H90" s="15">
        <v>706139</v>
      </c>
      <c r="I90" s="9">
        <f t="shared" si="13"/>
        <v>0.38784731931182126</v>
      </c>
      <c r="J90" s="9">
        <f t="shared" si="14"/>
        <v>0.1816751357411136</v>
      </c>
      <c r="K90" s="9">
        <f t="shared" si="15"/>
        <v>0.22764667879109265</v>
      </c>
      <c r="L90" s="9">
        <f t="shared" si="16"/>
        <v>7.4014868983810822E-2</v>
      </c>
      <c r="M90" s="9">
        <f t="shared" si="17"/>
        <v>0.63998466943573706</v>
      </c>
      <c r="N90" s="9">
        <f t="shared" si="18"/>
        <v>0.31851078688022588</v>
      </c>
      <c r="O90" s="9">
        <f t="shared" si="19"/>
        <v>1.1623374769692207</v>
      </c>
    </row>
    <row r="91" spans="1:15" x14ac:dyDescent="0.35">
      <c r="A91" s="4" t="s">
        <v>195</v>
      </c>
      <c r="B91" s="4">
        <v>45060</v>
      </c>
      <c r="C91" s="4" t="s">
        <v>196</v>
      </c>
      <c r="D91" s="15">
        <v>444008.81731020892</v>
      </c>
      <c r="E91" s="15">
        <v>451479.04665715818</v>
      </c>
      <c r="F91" s="15">
        <v>442000</v>
      </c>
      <c r="G91" s="15">
        <v>451143</v>
      </c>
      <c r="H91" s="15">
        <v>447484</v>
      </c>
      <c r="I91" s="9">
        <f t="shared" si="13"/>
        <v>1.6824506756878538E-2</v>
      </c>
      <c r="J91" s="9">
        <f t="shared" si="14"/>
        <v>-2.0995540606685847E-2</v>
      </c>
      <c r="K91" s="9">
        <f t="shared" si="15"/>
        <v>2.068552036199095E-2</v>
      </c>
      <c r="L91" s="9">
        <f t="shared" si="16"/>
        <v>-8.1105104146578805E-3</v>
      </c>
      <c r="M91" s="9">
        <f t="shared" si="17"/>
        <v>-4.5242734646088129E-3</v>
      </c>
      <c r="N91" s="9">
        <f t="shared" si="18"/>
        <v>1.2407239819004524E-2</v>
      </c>
      <c r="O91" s="9">
        <f t="shared" si="19"/>
        <v>7.8268326085135526E-3</v>
      </c>
    </row>
    <row r="92" spans="1:15" x14ac:dyDescent="0.35">
      <c r="A92" s="4" t="s">
        <v>197</v>
      </c>
      <c r="B92" s="4">
        <v>45300</v>
      </c>
      <c r="C92" s="4" t="s">
        <v>198</v>
      </c>
      <c r="D92" s="15">
        <v>638315.00001020206</v>
      </c>
      <c r="E92" s="15">
        <v>826477.12300141295</v>
      </c>
      <c r="F92" s="15">
        <v>992394</v>
      </c>
      <c r="G92" s="15">
        <v>1221243</v>
      </c>
      <c r="H92" s="15">
        <v>1368164</v>
      </c>
      <c r="I92" s="9">
        <f t="shared" si="13"/>
        <v>0.29477941610052016</v>
      </c>
      <c r="J92" s="9">
        <f t="shared" si="14"/>
        <v>0.20075192934082386</v>
      </c>
      <c r="K92" s="9">
        <f t="shared" si="15"/>
        <v>0.23060296616061765</v>
      </c>
      <c r="L92" s="9">
        <f t="shared" si="16"/>
        <v>0.12030447666844354</v>
      </c>
      <c r="M92" s="9">
        <f t="shared" si="17"/>
        <v>0.554708881953485</v>
      </c>
      <c r="N92" s="9">
        <f t="shared" si="18"/>
        <v>0.37865001199120513</v>
      </c>
      <c r="O92" s="9">
        <f t="shared" si="19"/>
        <v>1.1433994187480052</v>
      </c>
    </row>
    <row r="93" spans="1:15" x14ac:dyDescent="0.35">
      <c r="A93" s="4" t="s">
        <v>199</v>
      </c>
      <c r="B93" s="4">
        <v>37340</v>
      </c>
      <c r="C93" s="4" t="s">
        <v>200</v>
      </c>
      <c r="D93" s="15">
        <v>262330.59078463452</v>
      </c>
      <c r="E93" s="15">
        <v>387506.21557739022</v>
      </c>
      <c r="F93" s="15">
        <v>465263.59228416038</v>
      </c>
      <c r="G93" s="15">
        <v>532826</v>
      </c>
      <c r="H93" s="15">
        <v>566457</v>
      </c>
      <c r="I93" s="9">
        <f t="shared" si="13"/>
        <v>0.47716747184670161</v>
      </c>
      <c r="J93" s="9">
        <f t="shared" si="14"/>
        <v>0.20066097931077176</v>
      </c>
      <c r="K93" s="9">
        <f t="shared" si="15"/>
        <v>0.14521318417404944</v>
      </c>
      <c r="L93" s="9">
        <f t="shared" si="16"/>
        <v>6.3118166155555475E-2</v>
      </c>
      <c r="M93" s="9">
        <f t="shared" si="17"/>
        <v>0.77357734335347761</v>
      </c>
      <c r="N93" s="9">
        <f t="shared" si="18"/>
        <v>0.21749694021627983</v>
      </c>
      <c r="O93" s="9">
        <f t="shared" si="19"/>
        <v>1.1593249887697774</v>
      </c>
    </row>
    <row r="94" spans="1:15" x14ac:dyDescent="0.35">
      <c r="A94" s="4" t="s">
        <v>201</v>
      </c>
      <c r="B94" s="4">
        <v>45780</v>
      </c>
      <c r="C94" s="4" t="s">
        <v>202</v>
      </c>
      <c r="D94" s="15">
        <v>450312.34261966433</v>
      </c>
      <c r="E94" s="15">
        <v>444052.65282780159</v>
      </c>
      <c r="F94" s="15">
        <v>436775</v>
      </c>
      <c r="G94" s="15">
        <v>425517</v>
      </c>
      <c r="H94" s="15">
        <v>418232</v>
      </c>
      <c r="I94" s="9">
        <f t="shared" si="13"/>
        <v>-1.3900773306472962E-2</v>
      </c>
      <c r="J94" s="9">
        <f t="shared" si="14"/>
        <v>-1.6389166423072307E-2</v>
      </c>
      <c r="K94" s="9">
        <f t="shared" si="15"/>
        <v>-2.5775284757598306E-2</v>
      </c>
      <c r="L94" s="9">
        <f t="shared" si="16"/>
        <v>-1.7120350068269893E-2</v>
      </c>
      <c r="M94" s="9">
        <f t="shared" si="17"/>
        <v>-3.0062117642416081E-2</v>
      </c>
      <c r="N94" s="9">
        <f t="shared" si="18"/>
        <v>-4.2454352927708772E-2</v>
      </c>
      <c r="O94" s="9">
        <f t="shared" si="19"/>
        <v>-7.1240202817979423E-2</v>
      </c>
    </row>
    <row r="95" spans="1:15" x14ac:dyDescent="0.35">
      <c r="A95" s="4" t="s">
        <v>203</v>
      </c>
      <c r="B95" s="4">
        <v>46060</v>
      </c>
      <c r="C95" s="4" t="s">
        <v>204</v>
      </c>
      <c r="D95" s="15">
        <v>516033.50540086691</v>
      </c>
      <c r="E95" s="15">
        <v>651134.99488796713</v>
      </c>
      <c r="F95" s="15">
        <v>828613.03540587216</v>
      </c>
      <c r="G95" s="15">
        <v>964236</v>
      </c>
      <c r="H95" s="15">
        <v>1003600</v>
      </c>
      <c r="I95" s="9">
        <f t="shared" si="13"/>
        <v>0.26180759209065352</v>
      </c>
      <c r="J95" s="9">
        <f t="shared" si="14"/>
        <v>0.2725671971423399</v>
      </c>
      <c r="K95" s="9">
        <f t="shared" si="15"/>
        <v>0.16367466935600022</v>
      </c>
      <c r="L95" s="9">
        <f t="shared" si="16"/>
        <v>4.0824030631505151E-2</v>
      </c>
      <c r="M95" s="9">
        <f t="shared" si="17"/>
        <v>0.60573495079972794</v>
      </c>
      <c r="N95" s="9">
        <f t="shared" si="18"/>
        <v>0.21118055970289623</v>
      </c>
      <c r="O95" s="9">
        <f t="shared" si="19"/>
        <v>0.94483495644411697</v>
      </c>
    </row>
    <row r="96" spans="1:15" x14ac:dyDescent="0.35">
      <c r="A96" s="4" t="s">
        <v>205</v>
      </c>
      <c r="B96" s="4">
        <v>46140</v>
      </c>
      <c r="C96" s="4" t="s">
        <v>206</v>
      </c>
      <c r="D96" s="15">
        <v>454719.16972435609</v>
      </c>
      <c r="E96" s="15">
        <v>489862.86225404852</v>
      </c>
      <c r="F96" s="15">
        <v>548665.86699999997</v>
      </c>
      <c r="G96" s="15">
        <v>589166</v>
      </c>
      <c r="H96" s="15">
        <v>630221</v>
      </c>
      <c r="I96" s="9">
        <f t="shared" si="13"/>
        <v>7.7286586688210243E-2</v>
      </c>
      <c r="J96" s="9">
        <f t="shared" si="14"/>
        <v>0.12003972800750004</v>
      </c>
      <c r="K96" s="9">
        <f t="shared" si="15"/>
        <v>7.3815659832179858E-2</v>
      </c>
      <c r="L96" s="9">
        <f t="shared" si="16"/>
        <v>6.9683247166333423E-2</v>
      </c>
      <c r="M96" s="9">
        <f t="shared" si="17"/>
        <v>0.20660377554039111</v>
      </c>
      <c r="N96" s="9">
        <f t="shared" si="18"/>
        <v>0.14864262186734506</v>
      </c>
      <c r="O96" s="9">
        <f t="shared" si="19"/>
        <v>0.38595652429175237</v>
      </c>
    </row>
    <row r="97" spans="1:15" x14ac:dyDescent="0.35">
      <c r="A97" s="4" t="s">
        <v>207</v>
      </c>
      <c r="B97" s="4">
        <v>46520</v>
      </c>
      <c r="C97" s="4" t="s">
        <v>208</v>
      </c>
      <c r="D97" s="15">
        <v>744262.79690994206</v>
      </c>
      <c r="E97" s="15">
        <v>814565.00021346472</v>
      </c>
      <c r="F97" s="15">
        <v>852870</v>
      </c>
      <c r="G97" s="15">
        <v>929274</v>
      </c>
      <c r="H97" s="15">
        <v>963925</v>
      </c>
      <c r="I97" s="9">
        <f t="shared" si="13"/>
        <v>9.4458843832321004E-2</v>
      </c>
      <c r="J97" s="9">
        <f t="shared" si="14"/>
        <v>4.7025099011738875E-2</v>
      </c>
      <c r="K97" s="9">
        <f t="shared" si="15"/>
        <v>8.9584579126947839E-2</v>
      </c>
      <c r="L97" s="9">
        <f t="shared" si="16"/>
        <v>3.7288248675848026E-2</v>
      </c>
      <c r="M97" s="9">
        <f t="shared" si="17"/>
        <v>0.14592587932780915</v>
      </c>
      <c r="N97" s="9">
        <f>(H97-F97)/F97</f>
        <v>0.13021327986680267</v>
      </c>
      <c r="O97" s="9">
        <f t="shared" si="19"/>
        <v>0.29514064655933314</v>
      </c>
    </row>
    <row r="98" spans="1:15" x14ac:dyDescent="0.35">
      <c r="A98" s="4" t="s">
        <v>209</v>
      </c>
      <c r="B98" s="4">
        <v>47900</v>
      </c>
      <c r="C98" s="4" t="s">
        <v>210</v>
      </c>
      <c r="D98" s="15">
        <v>624813.00008839008</v>
      </c>
      <c r="E98" s="15">
        <v>593411.00008688646</v>
      </c>
      <c r="F98" s="15">
        <v>558476</v>
      </c>
      <c r="G98" s="15">
        <v>581916</v>
      </c>
      <c r="H98" s="15">
        <v>663785</v>
      </c>
      <c r="I98" s="9">
        <f t="shared" si="13"/>
        <v>-5.0258237259886221E-2</v>
      </c>
      <c r="J98" s="9">
        <f t="shared" si="14"/>
        <v>-5.8871507406791118E-2</v>
      </c>
      <c r="K98" s="9">
        <f t="shared" si="15"/>
        <v>4.1971364928842063E-2</v>
      </c>
      <c r="L98" s="9">
        <f t="shared" si="16"/>
        <v>0.14068869046391574</v>
      </c>
      <c r="M98" s="9">
        <f t="shared" si="17"/>
        <v>-0.10617096647957969</v>
      </c>
      <c r="N98" s="9">
        <f>(H98-F98)/F98</f>
        <v>0.18856495176157972</v>
      </c>
      <c r="O98" s="9">
        <f t="shared" si="19"/>
        <v>6.2373862109297809E-2</v>
      </c>
    </row>
    <row r="99" spans="1:15" x14ac:dyDescent="0.35">
      <c r="A99" s="4" t="s">
        <v>211</v>
      </c>
      <c r="B99" s="4">
        <v>48620</v>
      </c>
      <c r="C99" s="4" t="s">
        <v>212</v>
      </c>
      <c r="D99" s="15">
        <v>337256.69736309582</v>
      </c>
      <c r="E99" s="15">
        <v>378108.49851523811</v>
      </c>
      <c r="F99" s="15">
        <v>427009</v>
      </c>
      <c r="G99" s="15">
        <v>473107</v>
      </c>
      <c r="H99" s="15">
        <v>489315</v>
      </c>
      <c r="I99" s="9">
        <f t="shared" si="13"/>
        <v>0.12112969578232156</v>
      </c>
      <c r="J99" s="9">
        <f t="shared" si="14"/>
        <v>0.129329284257786</v>
      </c>
      <c r="K99" s="9">
        <f t="shared" si="15"/>
        <v>0.10795557002311426</v>
      </c>
      <c r="L99" s="9">
        <f t="shared" si="16"/>
        <v>3.4258634938819338E-2</v>
      </c>
      <c r="M99" s="9">
        <f t="shared" si="17"/>
        <v>0.26612459689799856</v>
      </c>
      <c r="N99" s="9">
        <f>(H99-F99)/F99</f>
        <v>0.14591261542496761</v>
      </c>
      <c r="O99" s="9">
        <f t="shared" si="19"/>
        <v>0.45086814828526839</v>
      </c>
    </row>
    <row r="100" spans="1:15" x14ac:dyDescent="0.35">
      <c r="A100" s="4" t="s">
        <v>213</v>
      </c>
      <c r="B100" s="4">
        <v>49340</v>
      </c>
      <c r="C100" s="4" t="s">
        <v>214</v>
      </c>
      <c r="D100" s="15">
        <v>618749.11889758625</v>
      </c>
      <c r="E100" s="15">
        <v>679714.75501680642</v>
      </c>
      <c r="F100" s="15">
        <v>721647</v>
      </c>
      <c r="G100" s="15">
        <v>768437</v>
      </c>
      <c r="H100" s="15">
        <v>792317</v>
      </c>
      <c r="I100" s="9">
        <f t="shared" si="13"/>
        <v>9.8530461308521153E-2</v>
      </c>
      <c r="J100" s="9">
        <f t="shared" si="14"/>
        <v>6.1690944140467829E-2</v>
      </c>
      <c r="K100" s="9">
        <f t="shared" si="15"/>
        <v>6.483779465583589E-2</v>
      </c>
      <c r="L100" s="9">
        <f t="shared" si="16"/>
        <v>3.107606739394381E-2</v>
      </c>
      <c r="M100" s="9">
        <f t="shared" si="17"/>
        <v>0.16629984263370748</v>
      </c>
      <c r="N100" s="9">
        <f>(H100-F100)/F100</f>
        <v>9.7928765726179146E-2</v>
      </c>
      <c r="O100" s="9">
        <f t="shared" si="19"/>
        <v>0.28051414668946345</v>
      </c>
    </row>
    <row r="101" spans="1:15" x14ac:dyDescent="0.35">
      <c r="A101" s="4" t="s">
        <v>215</v>
      </c>
      <c r="B101" s="4">
        <v>49660</v>
      </c>
      <c r="C101" s="4" t="s">
        <v>216</v>
      </c>
      <c r="D101" s="15">
        <v>274264.30627497321</v>
      </c>
      <c r="E101" s="15">
        <v>253954.08719378241</v>
      </c>
      <c r="F101" s="15">
        <v>249977</v>
      </c>
      <c r="G101" s="15">
        <v>232403</v>
      </c>
      <c r="H101" s="15">
        <v>224438</v>
      </c>
      <c r="I101" s="9">
        <f t="shared" si="13"/>
        <v>-7.4053453608462189E-2</v>
      </c>
      <c r="J101" s="9">
        <f t="shared" si="14"/>
        <v>-1.566065440304433E-2</v>
      </c>
      <c r="K101" s="9">
        <f t="shared" si="15"/>
        <v>-7.0302467827040083E-2</v>
      </c>
      <c r="L101" s="9">
        <f t="shared" si="16"/>
        <v>-3.4272363093419619E-2</v>
      </c>
      <c r="M101" s="9">
        <f t="shared" si="17"/>
        <v>-8.8554382467192522E-2</v>
      </c>
      <c r="N101" s="9">
        <f>(H101-F101)/F101</f>
        <v>-0.10216539921672795</v>
      </c>
      <c r="O101" s="9">
        <f t="shared" si="19"/>
        <v>-0.18167258784676893</v>
      </c>
    </row>
    <row r="102" spans="1:15" x14ac:dyDescent="0.35">
      <c r="A102" s="4"/>
      <c r="B102" s="4"/>
      <c r="C102" s="4"/>
      <c r="I102" s="9"/>
      <c r="J102" s="9"/>
      <c r="K102" s="9"/>
      <c r="L102" s="9"/>
      <c r="M102" s="9"/>
      <c r="N102" s="9"/>
    </row>
    <row r="103" spans="1:15" x14ac:dyDescent="0.35">
      <c r="A103" s="4"/>
      <c r="B103" s="4"/>
      <c r="C103" s="4"/>
      <c r="D103" s="15">
        <f>SUM(D2:D101)</f>
        <v>72111668.60310331</v>
      </c>
      <c r="E103" s="15">
        <f>SUM(E2:E101)</f>
        <v>80326805.485333189</v>
      </c>
      <c r="F103" s="15">
        <f>SUM(F2:F101)</f>
        <v>89915418.579585135</v>
      </c>
      <c r="G103" s="15">
        <f>SUM(G2:G101)</f>
        <v>98367026</v>
      </c>
      <c r="H103" s="15">
        <f>SUM(H2:H101)</f>
        <v>104434259</v>
      </c>
      <c r="I103" s="9">
        <f>(E103-D103)/D103</f>
        <v>0.11392243504231357</v>
      </c>
      <c r="J103" s="9">
        <f>(F103-E103)/E103</f>
        <v>0.11937002892518517</v>
      </c>
      <c r="K103" s="9">
        <f>(G103-F103)/F103</f>
        <v>9.3995085091376773E-2</v>
      </c>
      <c r="L103" s="9">
        <f>(H103-G103)/G103</f>
        <v>6.1679540865655531E-2</v>
      </c>
      <c r="M103" s="9">
        <f>(F103-D103)/D103</f>
        <v>0.24689138833372723</v>
      </c>
      <c r="N103" s="9">
        <f>(H103-F103)/F103</f>
        <v>0.16147219964909665</v>
      </c>
      <c r="O103" s="9">
        <f>(H103-D103)/D103</f>
        <v>0.44822968353149012</v>
      </c>
    </row>
    <row r="104" spans="1:15" x14ac:dyDescent="0.35">
      <c r="A104" s="4"/>
      <c r="B104" s="4"/>
      <c r="C104" s="4"/>
      <c r="I104" s="11"/>
      <c r="J104" s="11"/>
    </row>
    <row r="105" spans="1:15" x14ac:dyDescent="0.35">
      <c r="A105" s="4"/>
      <c r="B105" s="4"/>
      <c r="C105" s="4"/>
      <c r="I105" s="11"/>
      <c r="J105" s="11"/>
    </row>
    <row r="106" spans="1:15" x14ac:dyDescent="0.35">
      <c r="A106" s="4"/>
      <c r="B106" s="4"/>
      <c r="C106" s="4"/>
      <c r="I106" s="11"/>
      <c r="J106" s="11"/>
    </row>
    <row r="107" spans="1:15" x14ac:dyDescent="0.35">
      <c r="A107" s="4"/>
      <c r="B107" s="4"/>
      <c r="C107" s="4"/>
      <c r="I107" s="11"/>
      <c r="J107" s="11"/>
    </row>
    <row r="108" spans="1:15" x14ac:dyDescent="0.35">
      <c r="A108" s="4"/>
      <c r="B108" s="4"/>
      <c r="C108" s="4"/>
      <c r="I108" s="11"/>
      <c r="J108" s="11"/>
    </row>
    <row r="109" spans="1:15" x14ac:dyDescent="0.35">
      <c r="A109" s="4"/>
      <c r="B109" s="4"/>
      <c r="C109" s="4"/>
      <c r="I109" s="11"/>
      <c r="J109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BCA06D07AFA34FA32E32FAB908F8EE" ma:contentTypeVersion="12" ma:contentTypeDescription="Create a new document." ma:contentTypeScope="" ma:versionID="ce9c287ce1f393a9046413839f97fa81">
  <xsd:schema xmlns:xsd="http://www.w3.org/2001/XMLSchema" xmlns:xs="http://www.w3.org/2001/XMLSchema" xmlns:p="http://schemas.microsoft.com/office/2006/metadata/properties" xmlns:ns2="ad478f6c-a06e-464b-855a-e0b152cb817b" xmlns:ns3="8bdebe45-587c-4cf0-9ae0-93c028cb9196" targetNamespace="http://schemas.microsoft.com/office/2006/metadata/properties" ma:root="true" ma:fieldsID="0807341722c496b3908a881dd9574719" ns2:_="" ns3:_="">
    <xsd:import namespace="ad478f6c-a06e-464b-855a-e0b152cb817b"/>
    <xsd:import namespace="8bdebe45-587c-4cf0-9ae0-93c028cb9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78f6c-a06e-464b-855a-e0b152cb81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ebe45-587c-4cf0-9ae0-93c028cb919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bdebe45-587c-4cf0-9ae0-93c028cb9196">
      <UserInfo>
        <DisplayName>Adie Tomer</DisplayName>
        <AccountId>129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CA880C-2ABB-4893-BC25-3B6282698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78f6c-a06e-464b-855a-e0b152cb817b"/>
    <ds:schemaRef ds:uri="8bdebe45-587c-4cf0-9ae0-93c028cb91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16D99E-AF25-44EB-A818-A6DA81B12510}">
  <ds:schemaRefs>
    <ds:schemaRef ds:uri="http://schemas.microsoft.com/office/2006/metadata/properties"/>
    <ds:schemaRef ds:uri="http://schemas.microsoft.com/office/infopath/2007/PartnerControls"/>
    <ds:schemaRef ds:uri="8bdebe45-587c-4cf0-9ae0-93c028cb9196"/>
  </ds:schemaRefs>
</ds:datastoreItem>
</file>

<file path=customXml/itemProps3.xml><?xml version="1.0" encoding="utf-8"?>
<ds:datastoreItem xmlns:ds="http://schemas.openxmlformats.org/officeDocument/2006/customXml" ds:itemID="{454EFCEB-4CC7-4A28-B730-9A24DF1E81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Downtowns</vt:lpstr>
      <vt:lpstr>MSAs</vt:lpstr>
      <vt:lpstr>Core Counties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Tracy Loh</cp:lastModifiedBy>
  <cp:revision/>
  <dcterms:created xsi:type="dcterms:W3CDTF">2020-04-29T19:31:17Z</dcterms:created>
  <dcterms:modified xsi:type="dcterms:W3CDTF">2021-09-15T14:27:19Z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0x0101003BBCA06D07AFA34FA32E32FAB908F8EE</vt:lpwstr>
  </property>
</Properties>
</file>