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.j.ruffini\Desktop\Dropbox\Hoynes-Schanzenbach-BPEA\krista work\replication\raw\Medicaid\"/>
    </mc:Choice>
  </mc:AlternateContent>
  <bookViews>
    <workbookView xWindow="0" yWindow="0" windowWidth="39945" windowHeight="13680"/>
  </bookViews>
  <sheets>
    <sheet name="Totkidexpend" sheetId="9" r:id="rId1"/>
    <sheet name="CPIU" sheetId="6" r:id="rId2"/>
    <sheet name="Sources" sheetId="2" r:id="rId3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9" i="9" l="1"/>
  <c r="H4" i="9"/>
  <c r="I4" i="9"/>
  <c r="J4" i="9"/>
  <c r="K4" i="9"/>
  <c r="L4" i="9"/>
  <c r="H5" i="9"/>
  <c r="I5" i="9"/>
  <c r="J5" i="9"/>
  <c r="K5" i="9"/>
  <c r="L5" i="9"/>
  <c r="H6" i="9"/>
  <c r="I6" i="9"/>
  <c r="J6" i="9"/>
  <c r="K6" i="9"/>
  <c r="L6" i="9"/>
  <c r="H7" i="9"/>
  <c r="I7" i="9"/>
  <c r="J7" i="9"/>
  <c r="K7" i="9"/>
  <c r="L7" i="9"/>
  <c r="H8" i="9"/>
  <c r="I8" i="9"/>
  <c r="J8" i="9"/>
  <c r="K8" i="9"/>
  <c r="L8" i="9"/>
  <c r="H9" i="9"/>
  <c r="I9" i="9"/>
  <c r="J9" i="9"/>
  <c r="K9" i="9"/>
  <c r="L9" i="9"/>
  <c r="H10" i="9"/>
  <c r="I10" i="9"/>
  <c r="J10" i="9"/>
  <c r="K10" i="9"/>
  <c r="L10" i="9"/>
  <c r="H11" i="9"/>
  <c r="I11" i="9"/>
  <c r="J11" i="9"/>
  <c r="K11" i="9"/>
  <c r="L11" i="9"/>
  <c r="H12" i="9"/>
  <c r="I12" i="9"/>
  <c r="J12" i="9"/>
  <c r="K12" i="9"/>
  <c r="L12" i="9"/>
  <c r="H13" i="9"/>
  <c r="I13" i="9"/>
  <c r="J13" i="9"/>
  <c r="K13" i="9"/>
  <c r="L13" i="9"/>
  <c r="H14" i="9"/>
  <c r="I14" i="9"/>
  <c r="J14" i="9"/>
  <c r="K14" i="9"/>
  <c r="L14" i="9"/>
  <c r="H15" i="9"/>
  <c r="I15" i="9"/>
  <c r="J15" i="9"/>
  <c r="K15" i="9"/>
  <c r="L15" i="9"/>
  <c r="H16" i="9"/>
  <c r="I16" i="9"/>
  <c r="J16" i="9"/>
  <c r="K16" i="9"/>
  <c r="L16" i="9"/>
  <c r="H17" i="9"/>
  <c r="I17" i="9"/>
  <c r="J17" i="9"/>
  <c r="K17" i="9"/>
  <c r="L17" i="9"/>
  <c r="H18" i="9"/>
  <c r="I18" i="9"/>
  <c r="J18" i="9"/>
  <c r="K18" i="9"/>
  <c r="L18" i="9"/>
  <c r="H19" i="9"/>
  <c r="I19" i="9"/>
  <c r="J19" i="9"/>
  <c r="K19" i="9"/>
  <c r="L19" i="9"/>
  <c r="H20" i="9"/>
  <c r="I20" i="9"/>
  <c r="J20" i="9"/>
  <c r="K20" i="9"/>
  <c r="L20" i="9"/>
  <c r="H21" i="9"/>
  <c r="I21" i="9"/>
  <c r="J21" i="9"/>
  <c r="K21" i="9"/>
  <c r="L21" i="9"/>
  <c r="H22" i="9"/>
  <c r="I22" i="9"/>
  <c r="J22" i="9"/>
  <c r="K22" i="9"/>
  <c r="L22" i="9"/>
  <c r="H23" i="9"/>
  <c r="I23" i="9"/>
  <c r="J23" i="9"/>
  <c r="K23" i="9"/>
  <c r="L23" i="9"/>
  <c r="H24" i="9"/>
  <c r="I24" i="9"/>
  <c r="J24" i="9"/>
  <c r="K24" i="9"/>
  <c r="L24" i="9"/>
  <c r="H25" i="9"/>
  <c r="I25" i="9"/>
  <c r="J25" i="9"/>
  <c r="K25" i="9"/>
  <c r="L25" i="9"/>
  <c r="H26" i="9"/>
  <c r="I26" i="9"/>
  <c r="J26" i="9"/>
  <c r="K26" i="9"/>
  <c r="L26" i="9"/>
  <c r="H27" i="9"/>
  <c r="I27" i="9"/>
  <c r="J27" i="9"/>
  <c r="K27" i="9"/>
  <c r="L27" i="9"/>
  <c r="H28" i="9"/>
  <c r="I28" i="9"/>
  <c r="J28" i="9"/>
  <c r="K28" i="9"/>
  <c r="L28" i="9"/>
  <c r="H29" i="9"/>
  <c r="I29" i="9"/>
  <c r="J29" i="9"/>
  <c r="K29" i="9"/>
  <c r="L29" i="9"/>
  <c r="H30" i="9"/>
  <c r="I30" i="9"/>
  <c r="J30" i="9"/>
  <c r="K30" i="9"/>
  <c r="L30" i="9"/>
  <c r="H31" i="9"/>
  <c r="I31" i="9"/>
  <c r="J31" i="9"/>
  <c r="K31" i="9"/>
  <c r="L31" i="9"/>
  <c r="H32" i="9"/>
  <c r="I32" i="9"/>
  <c r="J32" i="9"/>
  <c r="K32" i="9"/>
  <c r="L32" i="9"/>
  <c r="H33" i="9"/>
  <c r="I33" i="9"/>
  <c r="J33" i="9"/>
  <c r="K33" i="9"/>
  <c r="L33" i="9"/>
  <c r="H34" i="9"/>
  <c r="I34" i="9"/>
  <c r="J34" i="9"/>
  <c r="K34" i="9"/>
  <c r="L34" i="9"/>
  <c r="H35" i="9"/>
  <c r="I35" i="9"/>
  <c r="J35" i="9"/>
  <c r="K35" i="9"/>
  <c r="L35" i="9"/>
  <c r="H36" i="9"/>
  <c r="I36" i="9"/>
  <c r="J36" i="9"/>
  <c r="K36" i="9"/>
  <c r="L36" i="9"/>
  <c r="H37" i="9"/>
  <c r="I37" i="9"/>
  <c r="J37" i="9"/>
  <c r="K37" i="9"/>
  <c r="L37" i="9"/>
  <c r="H38" i="9"/>
  <c r="I38" i="9"/>
  <c r="J38" i="9"/>
  <c r="K38" i="9"/>
  <c r="L38" i="9"/>
  <c r="H39" i="9"/>
  <c r="J39" i="9"/>
  <c r="K39" i="9"/>
  <c r="L39" i="9"/>
  <c r="I3" i="9"/>
  <c r="J3" i="9"/>
  <c r="K3" i="9"/>
  <c r="L3" i="9"/>
  <c r="H3" i="9"/>
  <c r="G7" i="9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2" i="6"/>
  <c r="G4" i="9"/>
  <c r="G5" i="9"/>
  <c r="G6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3" i="9"/>
</calcChain>
</file>

<file path=xl/sharedStrings.xml><?xml version="1.0" encoding="utf-8"?>
<sst xmlns="http://schemas.openxmlformats.org/spreadsheetml/2006/main" count="22" uniqueCount="17">
  <si>
    <t>Sheet</t>
  </si>
  <si>
    <t>Description</t>
  </si>
  <si>
    <t>Source</t>
  </si>
  <si>
    <t>Tax year</t>
  </si>
  <si>
    <t>https://www.cms.gov/Research-Statistics-Data-and-Systems/Statistics-Trends-and-Reports/MedicareMedicaidStatSupp/Downloads/2013_Section13.pdf#table13.13</t>
  </si>
  <si>
    <t>total</t>
  </si>
  <si>
    <t>Year</t>
  </si>
  <si>
    <t>adults</t>
  </si>
  <si>
    <t>children</t>
  </si>
  <si>
    <t>aged</t>
  </si>
  <si>
    <t>nom millions</t>
  </si>
  <si>
    <t>disabled</t>
  </si>
  <si>
    <t>2014 billions</t>
  </si>
  <si>
    <t>cpi</t>
  </si>
  <si>
    <t>Totkidexpend</t>
  </si>
  <si>
    <t>Table 13.10</t>
  </si>
  <si>
    <t>CPI-U-RS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</si>
</sst>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Roboto Bold"/>
    </font>
    <font>
      <sz val="10"/>
      <color theme="1"/>
      <name val="Roboto Regular"/>
      <family val="2"/>
    </font>
    <font>
      <sz val="10"/>
      <color rgb="FFFFFFFF"/>
      <name val="Roboto Bold"/>
    </font>
    <font>
      <sz val="9"/>
      <color theme="1"/>
      <name val="Roboto Regular"/>
    </font>
    <font>
      <sz val="10"/>
      <color theme="1"/>
      <name val="Roboto Regular"/>
    </font>
    <font>
      <sz val="11"/>
      <color rgb="FF000000"/>
      <name val="Calibri"/>
      <family val="2"/>
    </font>
    <font>
      <sz val="9"/>
      <color theme="1"/>
      <name val="Roboto Regular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8170"/>
        <bgColor indexed="64"/>
      </patternFill>
    </fill>
    <fill>
      <patternFill patternType="solid">
        <fgColor rgb="FFFFFFFF"/>
      </patternFill>
    </fill>
    <fill>
      <patternFill patternType="solid">
        <fgColor rgb="FFECECED"/>
      </patternFill>
    </fill>
    <fill>
      <patternFill patternType="solid">
        <fgColor rgb="FF40434B"/>
      </patternFill>
    </fill>
  </fills>
  <borders count="2">
    <border>
      <left/>
      <right/>
      <top/>
      <bottom/>
      <diagonal/>
    </border>
    <border>
      <left style="thin">
        <color rgb="FFCBD0D2"/>
      </left>
      <right style="thin">
        <color rgb="FFCBD0D2"/>
      </right>
      <top style="thin">
        <color rgb="FFCBD0D2"/>
      </top>
      <bottom style="thin">
        <color rgb="FFCBD0D2"/>
      </bottom>
      <diagonal/>
    </border>
  </borders>
  <cellStyleXfs count="17">
    <xf numFmtId="0" fontId="0" fillId="0" borderId="0"/>
    <xf numFmtId="0" fontId="2" fillId="0" borderId="0">
      <alignment wrapText="1"/>
    </xf>
    <xf numFmtId="0" fontId="3" fillId="0" borderId="0"/>
    <xf numFmtId="0" fontId="4" fillId="2" borderId="1">
      <alignment horizontal="center" wrapText="1"/>
    </xf>
    <xf numFmtId="0" fontId="3" fillId="0" borderId="1">
      <alignment wrapText="1"/>
    </xf>
    <xf numFmtId="0" fontId="2" fillId="3" borderId="1">
      <alignment wrapText="1"/>
    </xf>
    <xf numFmtId="0" fontId="3" fillId="4" borderId="1">
      <alignment wrapText="1"/>
    </xf>
    <xf numFmtId="0" fontId="2" fillId="4" borderId="1">
      <alignment wrapText="1"/>
    </xf>
    <xf numFmtId="0" fontId="5" fillId="0" borderId="0">
      <alignment wrapText="1"/>
    </xf>
    <xf numFmtId="0" fontId="4" fillId="5" borderId="1">
      <alignment horizontal="center" wrapText="1"/>
    </xf>
    <xf numFmtId="0" fontId="6" fillId="0" borderId="1">
      <alignment wrapText="1"/>
    </xf>
    <xf numFmtId="0" fontId="7" fillId="0" borderId="0" applyNumberFormat="0" applyBorder="0" applyAlignment="0"/>
    <xf numFmtId="0" fontId="8" fillId="0" borderId="0">
      <alignment wrapText="1"/>
    </xf>
    <xf numFmtId="0" fontId="4" fillId="2" borderId="1">
      <alignment horizontal="center" wrapText="1"/>
    </xf>
    <xf numFmtId="0" fontId="1" fillId="0" borderId="0"/>
    <xf numFmtId="0" fontId="9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wrapText="1"/>
    </xf>
    <xf numFmtId="0" fontId="10" fillId="0" borderId="0" xfId="15" applyFont="1" applyAlignment="1">
      <alignment wrapText="1"/>
    </xf>
    <xf numFmtId="0" fontId="10" fillId="0" borderId="0" xfId="15" applyFont="1"/>
    <xf numFmtId="0" fontId="9" fillId="0" borderId="0" xfId="15"/>
    <xf numFmtId="3" fontId="0" fillId="0" borderId="0" xfId="0" applyNumberFormat="1"/>
    <xf numFmtId="2" fontId="0" fillId="0" borderId="0" xfId="16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7">
    <cellStyle name="Currency" xfId="16" builtinId="4"/>
    <cellStyle name="Normal" xfId="0" builtinId="0"/>
    <cellStyle name="Normal 16" xfId="11"/>
    <cellStyle name="Normal 2 2 4" xfId="2"/>
    <cellStyle name="Normal 3 4 2" xfId="14"/>
    <cellStyle name="Normal 9" xfId="15"/>
    <cellStyle name="Table header 1" xfId="3"/>
    <cellStyle name="Table header 1 2" xfId="13"/>
    <cellStyle name="Table header 2" xfId="9"/>
    <cellStyle name="Table note source line" xfId="12"/>
    <cellStyle name="Table note source line 2" xfId="8"/>
    <cellStyle name="Table text bold light fill" xfId="7"/>
    <cellStyle name="Table text bold white fill" xfId="5"/>
    <cellStyle name="Table text light fill" xfId="6"/>
    <cellStyle name="Table text white fill" xfId="10"/>
    <cellStyle name="Table text white fill 2 2 2" xfId="4"/>
    <cellStyle name="Table titl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39"/>
  <sheetViews>
    <sheetView tabSelected="1" workbookViewId="0">
      <selection activeCell="Q29" sqref="Q29"/>
    </sheetView>
  </sheetViews>
  <sheetFormatPr defaultRowHeight="15"/>
  <cols>
    <col min="2" max="2" width="11.5703125" bestFit="1" customWidth="1"/>
    <col min="3" max="6" width="10.5703125" bestFit="1" customWidth="1"/>
    <col min="7" max="7" width="10.5703125" customWidth="1"/>
  </cols>
  <sheetData>
    <row r="1" spans="1:12">
      <c r="B1" s="8" t="s">
        <v>10</v>
      </c>
      <c r="C1" s="8"/>
      <c r="D1" s="8"/>
      <c r="E1" s="8"/>
      <c r="F1" s="8"/>
      <c r="G1" s="7"/>
      <c r="H1" s="8" t="s">
        <v>12</v>
      </c>
      <c r="I1" s="8"/>
      <c r="J1" s="8"/>
      <c r="K1" s="8"/>
      <c r="L1" s="8"/>
    </row>
    <row r="2" spans="1:12">
      <c r="A2" t="s">
        <v>6</v>
      </c>
      <c r="B2" t="s">
        <v>5</v>
      </c>
      <c r="C2" t="s">
        <v>8</v>
      </c>
      <c r="D2" t="s">
        <v>7</v>
      </c>
      <c r="E2" t="s">
        <v>9</v>
      </c>
      <c r="F2" t="s">
        <v>11</v>
      </c>
      <c r="G2" t="s">
        <v>13</v>
      </c>
      <c r="H2" t="s">
        <v>5</v>
      </c>
      <c r="I2" t="s">
        <v>8</v>
      </c>
      <c r="J2" t="s">
        <v>7</v>
      </c>
      <c r="K2" t="s">
        <v>9</v>
      </c>
      <c r="L2" t="s">
        <v>11</v>
      </c>
    </row>
    <row r="3" spans="1:12">
      <c r="A3">
        <v>1975</v>
      </c>
      <c r="B3" s="6">
        <v>12242</v>
      </c>
      <c r="C3" s="6">
        <v>2186</v>
      </c>
      <c r="D3" s="6">
        <v>2062</v>
      </c>
      <c r="E3" s="6">
        <v>4358</v>
      </c>
      <c r="F3" s="6">
        <v>3145</v>
      </c>
      <c r="G3" s="6" t="e">
        <f>VLOOKUP(A3,CPIU!$A$2:$B$38, 2, FALSE)</f>
        <v>#N/A</v>
      </c>
      <c r="H3" t="e">
        <f>(B3*(CPIU!$B$38/Totkidexpend!$G3))/1000</f>
        <v>#N/A</v>
      </c>
      <c r="I3" t="e">
        <f>(C3*(CPIU!$B$38/Totkidexpend!$G3))/1000</f>
        <v>#N/A</v>
      </c>
      <c r="J3" t="e">
        <f>(D3*(CPIU!$B$38/Totkidexpend!$G3))/1000</f>
        <v>#N/A</v>
      </c>
      <c r="K3" t="e">
        <f>(E3*(CPIU!$B$38/Totkidexpend!$G3))/1000</f>
        <v>#N/A</v>
      </c>
      <c r="L3" t="e">
        <f>(F3*(CPIU!$B$38/Totkidexpend!$G3))/1000</f>
        <v>#N/A</v>
      </c>
    </row>
    <row r="4" spans="1:12">
      <c r="A4">
        <v>1976</v>
      </c>
      <c r="B4" s="5">
        <v>14091</v>
      </c>
      <c r="C4" s="5">
        <v>2431</v>
      </c>
      <c r="D4" s="5">
        <v>2288</v>
      </c>
      <c r="E4" s="5">
        <v>4910</v>
      </c>
      <c r="F4" s="5">
        <v>3920</v>
      </c>
      <c r="G4" s="6" t="e">
        <f>VLOOKUP(A4,CPIU!$A$2:$B$38, 2, FALSE)</f>
        <v>#N/A</v>
      </c>
      <c r="H4" t="e">
        <f>(B4*(CPIU!$B$38/Totkidexpend!$G4))/1000</f>
        <v>#N/A</v>
      </c>
      <c r="I4" t="e">
        <f>(C4*(CPIU!$B$38/Totkidexpend!$G4))/1000</f>
        <v>#N/A</v>
      </c>
      <c r="J4" t="e">
        <f>(D4*(CPIU!$B$38/Totkidexpend!$G4))/1000</f>
        <v>#N/A</v>
      </c>
      <c r="K4" t="e">
        <f>(E4*(CPIU!$B$38/Totkidexpend!$G4))/1000</f>
        <v>#N/A</v>
      </c>
      <c r="L4" t="e">
        <f>(F4*(CPIU!$B$38/Totkidexpend!$G4))/1000</f>
        <v>#N/A</v>
      </c>
    </row>
    <row r="5" spans="1:12">
      <c r="A5">
        <v>1977</v>
      </c>
      <c r="B5" s="5">
        <v>16239</v>
      </c>
      <c r="C5" s="5">
        <v>2610</v>
      </c>
      <c r="D5" s="5">
        <v>2606</v>
      </c>
      <c r="E5" s="5">
        <v>5499</v>
      </c>
      <c r="F5" s="5">
        <v>4883</v>
      </c>
      <c r="G5" s="6" t="e">
        <f>VLOOKUP(A5,CPIU!$A$2:$B$38, 2, FALSE)</f>
        <v>#N/A</v>
      </c>
      <c r="H5" t="e">
        <f>(B5*(CPIU!$B$38/Totkidexpend!$G5))/1000</f>
        <v>#N/A</v>
      </c>
      <c r="I5" t="e">
        <f>(C5*(CPIU!$B$38/Totkidexpend!$G5))/1000</f>
        <v>#N/A</v>
      </c>
      <c r="J5" t="e">
        <f>(D5*(CPIU!$B$38/Totkidexpend!$G5))/1000</f>
        <v>#N/A</v>
      </c>
      <c r="K5" t="e">
        <f>(E5*(CPIU!$B$38/Totkidexpend!$G5))/1000</f>
        <v>#N/A</v>
      </c>
      <c r="L5" t="e">
        <f>(F5*(CPIU!$B$38/Totkidexpend!$G5))/1000</f>
        <v>#N/A</v>
      </c>
    </row>
    <row r="6" spans="1:12">
      <c r="A6">
        <v>1978</v>
      </c>
      <c r="B6" s="5">
        <v>17992</v>
      </c>
      <c r="C6" s="5">
        <v>2748</v>
      </c>
      <c r="D6" s="5">
        <v>2673</v>
      </c>
      <c r="E6" s="5">
        <v>6308</v>
      </c>
      <c r="F6" s="5">
        <v>5620</v>
      </c>
      <c r="G6" s="6" t="e">
        <f>VLOOKUP(A6,CPIU!$A$2:$B$38, 2, FALSE)</f>
        <v>#N/A</v>
      </c>
      <c r="H6" t="e">
        <f>(B6*(CPIU!$B$38/Totkidexpend!$G6))/1000</f>
        <v>#N/A</v>
      </c>
      <c r="I6" t="e">
        <f>(C6*(CPIU!$B$38/Totkidexpend!$G6))/1000</f>
        <v>#N/A</v>
      </c>
      <c r="J6" t="e">
        <f>(D6*(CPIU!$B$38/Totkidexpend!$G6))/1000</f>
        <v>#N/A</v>
      </c>
      <c r="K6" t="e">
        <f>(E6*(CPIU!$B$38/Totkidexpend!$G6))/1000</f>
        <v>#N/A</v>
      </c>
      <c r="L6" t="e">
        <f>(F6*(CPIU!$B$38/Totkidexpend!$G6))/1000</f>
        <v>#N/A</v>
      </c>
    </row>
    <row r="7" spans="1:12">
      <c r="A7">
        <v>1979</v>
      </c>
      <c r="B7" s="5">
        <v>20472</v>
      </c>
      <c r="C7" s="5">
        <v>2884</v>
      </c>
      <c r="D7" s="5">
        <v>3021</v>
      </c>
      <c r="E7" s="5">
        <v>7046</v>
      </c>
      <c r="F7" s="5">
        <v>6882</v>
      </c>
      <c r="G7" s="6">
        <f>VLOOKUP(A7,CPIU!$A$2:$B$38, 2, FALSE)</f>
        <v>111</v>
      </c>
      <c r="H7">
        <f>(B7*(CPIU!$B$38/Totkidexpend!$G7))/1000</f>
        <v>64.330032432432432</v>
      </c>
      <c r="I7">
        <f>(C7*(CPIU!$B$38/Totkidexpend!$G7))/1000</f>
        <v>9.0625153153153164</v>
      </c>
      <c r="J7">
        <f>(D7*(CPIU!$B$38/Totkidexpend!$G7))/1000</f>
        <v>9.4930162162162173</v>
      </c>
      <c r="K7">
        <f>(E7*(CPIU!$B$38/Totkidexpend!$G7))/1000</f>
        <v>22.140944144144147</v>
      </c>
      <c r="L7">
        <f>(F7*(CPIU!$B$38/Totkidexpend!$G7))/1000</f>
        <v>21.625600000000002</v>
      </c>
    </row>
    <row r="8" spans="1:12">
      <c r="A8">
        <v>1980</v>
      </c>
      <c r="B8" s="5">
        <v>23311</v>
      </c>
      <c r="C8" s="5">
        <v>3123</v>
      </c>
      <c r="D8" s="5">
        <v>3231</v>
      </c>
      <c r="E8" s="5">
        <v>8739</v>
      </c>
      <c r="F8" s="5">
        <v>7621</v>
      </c>
      <c r="G8" s="6">
        <f>VLOOKUP(A8,CPIU!$A$2:$B$38, 2, FALSE)</f>
        <v>120.9</v>
      </c>
      <c r="H8">
        <f>(B8*(CPIU!$B$38/Totkidexpend!$G8))/1000</f>
        <v>67.252909842845327</v>
      </c>
      <c r="I8">
        <f>(C8*(CPIU!$B$38/Totkidexpend!$G8))/1000</f>
        <v>9.0099454094292817</v>
      </c>
      <c r="J8">
        <f>(D8*(CPIU!$B$38/Totkidexpend!$G8))/1000</f>
        <v>9.3215285359801499</v>
      </c>
      <c r="K8">
        <f>(E8*(CPIU!$B$38/Totkidexpend!$G8))/1000</f>
        <v>25.212267990074444</v>
      </c>
      <c r="L8">
        <f>(F8*(CPIU!$B$38/Totkidexpend!$G8))/1000</f>
        <v>21.986805624483043</v>
      </c>
    </row>
    <row r="9" spans="1:12">
      <c r="A9">
        <v>1981</v>
      </c>
      <c r="B9" s="5">
        <v>27204</v>
      </c>
      <c r="C9" s="5">
        <v>3508</v>
      </c>
      <c r="D9" s="5">
        <v>3763</v>
      </c>
      <c r="E9" s="5">
        <v>9926</v>
      </c>
      <c r="F9" s="5">
        <v>9455</v>
      </c>
      <c r="G9" s="6">
        <f>VLOOKUP(A9,CPIU!$A$2:$B$38, 2, FALSE)</f>
        <v>132.19999999999999</v>
      </c>
      <c r="H9">
        <f>(B9*(CPIU!$B$38/Totkidexpend!$G9))/1000</f>
        <v>71.775757942511362</v>
      </c>
      <c r="I9">
        <f>(C9*(CPIU!$B$38/Totkidexpend!$G9))/1000</f>
        <v>9.255600605143723</v>
      </c>
      <c r="J9">
        <f>(D9*(CPIU!$B$38/Totkidexpend!$G9))/1000</f>
        <v>9.9283993948562799</v>
      </c>
      <c r="K9">
        <f>(E9*(CPIU!$B$38/Totkidexpend!$G9))/1000</f>
        <v>26.189022692889566</v>
      </c>
      <c r="L9">
        <f>(F9*(CPIU!$B$38/Totkidexpend!$G9))/1000</f>
        <v>24.946323751891079</v>
      </c>
    </row>
    <row r="10" spans="1:12">
      <c r="A10">
        <v>1982</v>
      </c>
      <c r="B10" s="5">
        <v>29399</v>
      </c>
      <c r="C10" s="5">
        <v>3473</v>
      </c>
      <c r="D10" s="5">
        <v>4093</v>
      </c>
      <c r="E10" s="5">
        <v>10739</v>
      </c>
      <c r="F10" s="5">
        <v>10405</v>
      </c>
      <c r="G10" s="6">
        <f>VLOOKUP(A10,CPIU!$A$2:$B$38, 2, FALSE)</f>
        <v>142.4</v>
      </c>
      <c r="H10">
        <f>(B10*(CPIU!$B$38/Totkidexpend!$G10))/1000</f>
        <v>72.011033707865167</v>
      </c>
      <c r="I10">
        <f>(C10*(CPIU!$B$38/Totkidexpend!$G10))/1000</f>
        <v>8.5068988764044935</v>
      </c>
      <c r="J10">
        <f>(D10*(CPIU!$B$38/Totkidexpend!$G10))/1000</f>
        <v>10.025550561797752</v>
      </c>
      <c r="K10">
        <f>(E10*(CPIU!$B$38/Totkidexpend!$G10))/1000</f>
        <v>26.304516853932583</v>
      </c>
      <c r="L10">
        <f>(F10*(CPIU!$B$38/Totkidexpend!$G10))/1000</f>
        <v>25.486404494382018</v>
      </c>
    </row>
    <row r="11" spans="1:12">
      <c r="A11">
        <v>1983</v>
      </c>
      <c r="B11" s="5">
        <v>32391</v>
      </c>
      <c r="C11" s="5">
        <v>3836</v>
      </c>
      <c r="D11" s="5">
        <v>4487</v>
      </c>
      <c r="E11" s="5">
        <v>11954</v>
      </c>
      <c r="F11" s="5">
        <v>11367</v>
      </c>
      <c r="G11" s="6">
        <f>VLOOKUP(A11,CPIU!$A$2:$B$38, 2, FALSE)</f>
        <v>150.4</v>
      </c>
      <c r="H11">
        <f>(B11*(CPIU!$B$38/Totkidexpend!$G11))/1000</f>
        <v>75.119553191489359</v>
      </c>
      <c r="I11">
        <f>(C11*(CPIU!$B$38/Totkidexpend!$G11))/1000</f>
        <v>8.8962553191489349</v>
      </c>
      <c r="J11">
        <f>(D11*(CPIU!$B$38/Totkidexpend!$G11))/1000</f>
        <v>10.406021276595744</v>
      </c>
      <c r="K11">
        <f>(E11*(CPIU!$B$38/Totkidexpend!$G11))/1000</f>
        <v>27.723106382978724</v>
      </c>
      <c r="L11">
        <f>(F11*(CPIU!$B$38/Totkidexpend!$G11))/1000</f>
        <v>26.36176595744681</v>
      </c>
    </row>
    <row r="12" spans="1:12">
      <c r="A12">
        <v>1984</v>
      </c>
      <c r="B12" s="5">
        <v>33891</v>
      </c>
      <c r="C12" s="5">
        <v>3979</v>
      </c>
      <c r="D12" s="5">
        <v>4420</v>
      </c>
      <c r="E12" s="5">
        <v>12815</v>
      </c>
      <c r="F12" s="5">
        <v>11977</v>
      </c>
      <c r="G12" s="6">
        <f>VLOOKUP(A12,CPIU!$A$2:$B$38, 2, FALSE)</f>
        <v>157.9</v>
      </c>
      <c r="H12">
        <f>(B12*(CPIU!$B$38/Totkidexpend!$G12))/1000</f>
        <v>74.86498290056997</v>
      </c>
      <c r="I12">
        <f>(C12*(CPIU!$B$38/Totkidexpend!$G12))/1000</f>
        <v>8.7895832805573129</v>
      </c>
      <c r="J12">
        <f>(D12*(CPIU!$B$38/Totkidexpend!$G12))/1000</f>
        <v>9.7637492083597213</v>
      </c>
      <c r="K12">
        <f>(E12*(CPIU!$B$38/Totkidexpend!$G12))/1000</f>
        <v>28.308245725142491</v>
      </c>
      <c r="L12">
        <f>(F12*(CPIU!$B$38/Totkidexpend!$G12))/1000</f>
        <v>26.457109563014566</v>
      </c>
    </row>
    <row r="13" spans="1:12">
      <c r="A13">
        <v>1985</v>
      </c>
      <c r="B13" s="5">
        <v>37508</v>
      </c>
      <c r="C13" s="5">
        <v>4414</v>
      </c>
      <c r="D13" s="5">
        <v>4746</v>
      </c>
      <c r="E13" s="5">
        <v>14096</v>
      </c>
      <c r="F13" s="5">
        <v>13452</v>
      </c>
      <c r="G13" s="6">
        <f>VLOOKUP(A13,CPIU!$A$2:$B$38, 2, FALSE)</f>
        <v>164.8</v>
      </c>
      <c r="H13">
        <f>(B13*(CPIU!$B$38/Totkidexpend!$G13))/1000</f>
        <v>79.385864077669908</v>
      </c>
      <c r="I13">
        <f>(C13*(CPIU!$B$38/Totkidexpend!$G13))/1000</f>
        <v>9.3422524271844658</v>
      </c>
      <c r="J13">
        <f>(D13*(CPIU!$B$38/Totkidexpend!$G13))/1000</f>
        <v>10.044932038834952</v>
      </c>
      <c r="K13">
        <f>(E13*(CPIU!$B$38/Totkidexpend!$G13))/1000</f>
        <v>29.834252427184467</v>
      </c>
      <c r="L13">
        <f>(F13*(CPIU!$B$38/Totkidexpend!$G13))/1000</f>
        <v>28.471223300970873</v>
      </c>
    </row>
    <row r="14" spans="1:12">
      <c r="A14">
        <v>1986</v>
      </c>
      <c r="B14" s="5">
        <v>41005</v>
      </c>
      <c r="C14" s="5">
        <v>5135</v>
      </c>
      <c r="D14" s="5">
        <v>4880</v>
      </c>
      <c r="E14" s="5">
        <v>15097</v>
      </c>
      <c r="F14" s="5">
        <v>14913</v>
      </c>
      <c r="G14" s="6">
        <f>VLOOKUP(A14,CPIU!$A$2:$B$38, 2, FALSE)</f>
        <v>171.4</v>
      </c>
      <c r="H14">
        <f>(B14*(CPIU!$B$38/Totkidexpend!$G14))/1000</f>
        <v>83.445414235705954</v>
      </c>
      <c r="I14">
        <f>(C14*(CPIU!$B$38/Totkidexpend!$G14))/1000</f>
        <v>10.449754959159861</v>
      </c>
      <c r="J14">
        <f>(D14*(CPIU!$B$38/Totkidexpend!$G14))/1000</f>
        <v>9.9308284714119033</v>
      </c>
      <c r="K14">
        <f>(E14*(CPIU!$B$38/Totkidexpend!$G14))/1000</f>
        <v>30.722483080513424</v>
      </c>
      <c r="L14">
        <f>(F14*(CPIU!$B$38/Totkidexpend!$G14))/1000</f>
        <v>30.348042007001169</v>
      </c>
    </row>
    <row r="15" spans="1:12">
      <c r="A15">
        <v>1987</v>
      </c>
      <c r="B15" s="5">
        <v>45050</v>
      </c>
      <c r="C15" s="5">
        <v>5508</v>
      </c>
      <c r="D15" s="5">
        <v>5592</v>
      </c>
      <c r="E15" s="5">
        <v>16037</v>
      </c>
      <c r="F15" s="5">
        <v>16817</v>
      </c>
      <c r="G15" s="6">
        <f>VLOOKUP(A15,CPIU!$A$2:$B$38, 2, FALSE)</f>
        <v>178.1</v>
      </c>
      <c r="H15">
        <f>(B15*(CPIU!$B$38/Totkidexpend!$G15))/1000</f>
        <v>88.228186412128025</v>
      </c>
      <c r="I15">
        <f>(C15*(CPIU!$B$38/Totkidexpend!$G15))/1000</f>
        <v>10.78714430095452</v>
      </c>
      <c r="J15">
        <f>(D15*(CPIU!$B$38/Totkidexpend!$G15))/1000</f>
        <v>10.951654126895004</v>
      </c>
      <c r="K15">
        <f>(E15*(CPIU!$B$38/Totkidexpend!$G15))/1000</f>
        <v>31.407667602470525</v>
      </c>
      <c r="L15">
        <f>(F15*(CPIU!$B$38/Totkidexpend!$G15))/1000</f>
        <v>32.935258843346439</v>
      </c>
    </row>
    <row r="16" spans="1:12">
      <c r="A16">
        <v>1988</v>
      </c>
      <c r="B16" s="5">
        <v>48710</v>
      </c>
      <c r="C16" s="5">
        <v>5848</v>
      </c>
      <c r="D16" s="5">
        <v>5883</v>
      </c>
      <c r="E16" s="5">
        <v>17135</v>
      </c>
      <c r="F16" s="5">
        <v>18594</v>
      </c>
      <c r="G16" s="6">
        <f>VLOOKUP(A16,CPIU!$A$2:$B$38, 2, FALSE)</f>
        <v>185.2</v>
      </c>
      <c r="H16">
        <f>(B16*(CPIU!$B$38/Totkidexpend!$G16))/1000</f>
        <v>91.738920086393108</v>
      </c>
      <c r="I16">
        <f>(C16*(CPIU!$B$38/Totkidexpend!$G16))/1000</f>
        <v>11.013943844492442</v>
      </c>
      <c r="J16">
        <f>(D16*(CPIU!$B$38/Totkidexpend!$G16))/1000</f>
        <v>11.079861771058317</v>
      </c>
      <c r="K16">
        <f>(E16*(CPIU!$B$38/Totkidexpend!$G16))/1000</f>
        <v>32.271533477321817</v>
      </c>
      <c r="L16">
        <f>(F16*(CPIU!$B$38/Totkidexpend!$G16))/1000</f>
        <v>35.019369330453571</v>
      </c>
    </row>
    <row r="17" spans="1:12">
      <c r="A17">
        <v>1989</v>
      </c>
      <c r="B17" s="5">
        <v>54500</v>
      </c>
      <c r="C17" s="5">
        <v>6892</v>
      </c>
      <c r="D17" s="5">
        <v>6897</v>
      </c>
      <c r="E17" s="5">
        <v>18558</v>
      </c>
      <c r="F17" s="5">
        <v>20885</v>
      </c>
      <c r="G17" s="6">
        <f>VLOOKUP(A17,CPIU!$A$2:$B$38, 2, FALSE)</f>
        <v>192.6</v>
      </c>
      <c r="H17">
        <f>(B17*(CPIU!$B$38/Totkidexpend!$G17))/1000</f>
        <v>98.699896157840087</v>
      </c>
      <c r="I17">
        <f>(C17*(CPIU!$B$38/Totkidexpend!$G17))/1000</f>
        <v>12.481462097611631</v>
      </c>
      <c r="J17">
        <f>(D17*(CPIU!$B$38/Totkidexpend!$G17))/1000</f>
        <v>12.490517133956386</v>
      </c>
      <c r="K17">
        <f>(E17*(CPIU!$B$38/Totkidexpend!$G17))/1000</f>
        <v>33.608672897196264</v>
      </c>
      <c r="L17">
        <f>(F17*(CPIU!$B$38/Totkidexpend!$G17))/1000</f>
        <v>37.822886812045688</v>
      </c>
    </row>
    <row r="18" spans="1:12">
      <c r="A18">
        <v>1990</v>
      </c>
      <c r="B18" s="5">
        <v>64859</v>
      </c>
      <c r="C18" s="5">
        <v>9100</v>
      </c>
      <c r="D18" s="5">
        <v>8590</v>
      </c>
      <c r="E18" s="5">
        <v>21508</v>
      </c>
      <c r="F18" s="5">
        <v>24404</v>
      </c>
      <c r="G18" s="6">
        <f>VLOOKUP(A18,CPIU!$A$2:$B$38, 2, FALSE)</f>
        <v>201.4</v>
      </c>
      <c r="H18">
        <f>(B18*(CPIU!$B$38/Totkidexpend!$G18))/1000</f>
        <v>112.32780139026812</v>
      </c>
      <c r="I18">
        <f>(C18*(CPIU!$B$38/Totkidexpend!$G18))/1000</f>
        <v>15.760079443892751</v>
      </c>
      <c r="J18">
        <f>(D18*(CPIU!$B$38/Totkidexpend!$G18))/1000</f>
        <v>14.87682224428997</v>
      </c>
      <c r="K18">
        <f>(E18*(CPIU!$B$38/Totkidexpend!$G18))/1000</f>
        <v>37.24920754716981</v>
      </c>
      <c r="L18">
        <f>(F18*(CPIU!$B$38/Totkidexpend!$G18))/1000</f>
        <v>42.264722939424033</v>
      </c>
    </row>
    <row r="19" spans="1:12">
      <c r="A19">
        <v>1991</v>
      </c>
      <c r="B19" s="5">
        <v>76964</v>
      </c>
      <c r="C19" s="5">
        <v>11600</v>
      </c>
      <c r="D19" s="5">
        <v>10421</v>
      </c>
      <c r="E19" s="5">
        <v>25444</v>
      </c>
      <c r="F19" s="5">
        <v>28251</v>
      </c>
      <c r="G19" s="6">
        <f>VLOOKUP(A19,CPIU!$A$2:$B$38, 2, FALSE)</f>
        <v>209.9</v>
      </c>
      <c r="H19">
        <f>(B19*(CPIU!$B$38/Totkidexpend!$G19))/1000</f>
        <v>127.89444116245831</v>
      </c>
      <c r="I19">
        <f>(C19*(CPIU!$B$38/Totkidexpend!$G19))/1000</f>
        <v>19.276226774654596</v>
      </c>
      <c r="J19">
        <f>(D19*(CPIU!$B$38/Totkidexpend!$G19))/1000</f>
        <v>17.317030967127202</v>
      </c>
      <c r="K19">
        <f>(E19*(CPIU!$B$38/Totkidexpend!$G19))/1000</f>
        <v>42.281406383992376</v>
      </c>
      <c r="L19">
        <f>(F19*(CPIU!$B$38/Totkidexpend!$G19))/1000</f>
        <v>46.945920914721299</v>
      </c>
    </row>
    <row r="20" spans="1:12">
      <c r="A20">
        <v>1992</v>
      </c>
      <c r="B20" s="5">
        <v>91480</v>
      </c>
      <c r="C20" s="5">
        <v>14758</v>
      </c>
      <c r="D20" s="5">
        <v>12403</v>
      </c>
      <c r="E20" s="5">
        <v>29089</v>
      </c>
      <c r="F20" s="5">
        <v>34004</v>
      </c>
      <c r="G20" s="6">
        <f>VLOOKUP(A20,CPIU!$A$2:$B$38, 2, FALSE)</f>
        <v>216.4</v>
      </c>
      <c r="H20">
        <f>(B20*(CPIU!$B$38/Totkidexpend!$G20))/1000</f>
        <v>147.45020332717192</v>
      </c>
      <c r="I20">
        <f>(C20*(CPIU!$B$38/Totkidexpend!$G20))/1000</f>
        <v>23.787386321626617</v>
      </c>
      <c r="J20">
        <f>(D20*(CPIU!$B$38/Totkidexpend!$G20))/1000</f>
        <v>19.991526802218115</v>
      </c>
      <c r="K20">
        <f>(E20*(CPIU!$B$38/Totkidexpend!$G20))/1000</f>
        <v>46.886521256931609</v>
      </c>
      <c r="L20">
        <f>(F20*(CPIU!$B$38/Totkidexpend!$G20))/1000</f>
        <v>54.808665434380778</v>
      </c>
    </row>
    <row r="21" spans="1:12">
      <c r="A21">
        <v>1993</v>
      </c>
      <c r="B21" s="5">
        <v>101709</v>
      </c>
      <c r="C21" s="5">
        <v>16504</v>
      </c>
      <c r="D21" s="5">
        <v>13605</v>
      </c>
      <c r="E21" s="5">
        <v>31554</v>
      </c>
      <c r="F21" s="5">
        <v>38655</v>
      </c>
      <c r="G21" s="6">
        <f>VLOOKUP(A21,CPIU!$A$2:$B$38, 2, FALSE)</f>
        <v>222.5</v>
      </c>
      <c r="H21">
        <f>(B21*(CPIU!$B$38/Totkidexpend!$G21))/1000</f>
        <v>159.44314247191014</v>
      </c>
      <c r="I21">
        <f>(C21*(CPIU!$B$38/Totkidexpend!$G21))/1000</f>
        <v>25.87233797752809</v>
      </c>
      <c r="J21">
        <f>(D21*(CPIU!$B$38/Totkidexpend!$G21))/1000</f>
        <v>21.327748314606744</v>
      </c>
      <c r="K21">
        <f>(E21*(CPIU!$B$38/Totkidexpend!$G21))/1000</f>
        <v>49.465326741573037</v>
      </c>
      <c r="L21">
        <f>(F21*(CPIU!$B$38/Totkidexpend!$G21))/1000</f>
        <v>60.59714157303371</v>
      </c>
    </row>
    <row r="22" spans="1:12">
      <c r="A22">
        <v>1994</v>
      </c>
      <c r="B22" s="5">
        <v>108270</v>
      </c>
      <c r="C22" s="5">
        <v>17302</v>
      </c>
      <c r="D22" s="5">
        <v>13585</v>
      </c>
      <c r="E22" s="5">
        <v>33618</v>
      </c>
      <c r="F22" s="5">
        <v>42298</v>
      </c>
      <c r="G22" s="6">
        <f>VLOOKUP(A22,CPIU!$A$2:$B$38, 2, FALSE)</f>
        <v>227.7</v>
      </c>
      <c r="H22">
        <f>(B22*(CPIU!$B$38/Totkidexpend!$G22))/1000</f>
        <v>165.8523320158103</v>
      </c>
      <c r="I22">
        <f>(C22*(CPIU!$B$38/Totkidexpend!$G22))/1000</f>
        <v>26.503898111550285</v>
      </c>
      <c r="J22">
        <f>(D22*(CPIU!$B$38/Totkidexpend!$G22))/1000</f>
        <v>20.810048309178747</v>
      </c>
      <c r="K22">
        <f>(E22*(CPIU!$B$38/Totkidexpend!$G22))/1000</f>
        <v>51.497401844532284</v>
      </c>
      <c r="L22">
        <f>(F22*(CPIU!$B$38/Totkidexpend!$G22))/1000</f>
        <v>64.793774264382975</v>
      </c>
    </row>
    <row r="23" spans="1:12">
      <c r="A23">
        <v>1995</v>
      </c>
      <c r="B23" s="5">
        <v>120141</v>
      </c>
      <c r="C23" s="5">
        <v>17976</v>
      </c>
      <c r="D23" s="5">
        <v>13511</v>
      </c>
      <c r="E23" s="5">
        <v>36527</v>
      </c>
      <c r="F23" s="5">
        <v>49418</v>
      </c>
      <c r="G23" s="6">
        <f>VLOOKUP(A23,CPIU!$A$2:$B$38, 2, FALSE)</f>
        <v>233.4</v>
      </c>
      <c r="H23">
        <f>(B23*(CPIU!$B$38/Totkidexpend!$G23))/1000</f>
        <v>179.54233419023137</v>
      </c>
      <c r="I23">
        <f>(C23*(CPIU!$B$38/Totkidexpend!$G23))/1000</f>
        <v>26.863876606683807</v>
      </c>
      <c r="J23">
        <f>(D23*(CPIU!$B$38/Totkidexpend!$G23))/1000</f>
        <v>20.191245929734364</v>
      </c>
      <c r="K23">
        <f>(E23*(CPIU!$B$38/Totkidexpend!$G23))/1000</f>
        <v>54.587050556983719</v>
      </c>
      <c r="L23">
        <f>(F23*(CPIU!$B$38/Totkidexpend!$G23))/1000</f>
        <v>73.851749785775496</v>
      </c>
    </row>
    <row r="24" spans="1:12">
      <c r="A24">
        <v>1996</v>
      </c>
      <c r="B24" s="5">
        <v>121685</v>
      </c>
      <c r="C24" s="5">
        <v>17544</v>
      </c>
      <c r="D24" s="5">
        <v>12275</v>
      </c>
      <c r="E24" s="5">
        <v>36947</v>
      </c>
      <c r="F24" s="5">
        <v>52065</v>
      </c>
      <c r="G24" s="6">
        <f>VLOOKUP(A24,CPIU!$A$2:$B$38, 2, FALSE)</f>
        <v>239.1</v>
      </c>
      <c r="H24">
        <f>(B24*(CPIU!$B$38/Totkidexpend!$G24))/1000</f>
        <v>177.51454621497282</v>
      </c>
      <c r="I24">
        <f>(C24*(CPIU!$B$38/Totkidexpend!$G24))/1000</f>
        <v>25.593254705144293</v>
      </c>
      <c r="J24">
        <f>(D24*(CPIU!$B$38/Totkidexpend!$G24))/1000</f>
        <v>17.906817231283981</v>
      </c>
      <c r="K24">
        <f>(E24*(CPIU!$B$38/Totkidexpend!$G24))/1000</f>
        <v>53.898425763278965</v>
      </c>
      <c r="L24">
        <f>(F24*(CPIU!$B$38/Totkidexpend!$G24))/1000</f>
        <v>75.952622333751563</v>
      </c>
    </row>
    <row r="25" spans="1:12">
      <c r="A25">
        <v>1997</v>
      </c>
      <c r="B25" s="5">
        <v>124430</v>
      </c>
      <c r="C25" s="5">
        <v>17544</v>
      </c>
      <c r="D25" s="5">
        <v>12307</v>
      </c>
      <c r="E25" s="5">
        <v>37721</v>
      </c>
      <c r="F25" s="5">
        <v>54130</v>
      </c>
      <c r="G25" s="6">
        <f>VLOOKUP(A25,CPIU!$A$2:$B$38, 2, FALSE)</f>
        <v>244.4</v>
      </c>
      <c r="H25">
        <f>(B25*(CPIU!$B$38/Totkidexpend!$G25))/1000</f>
        <v>177.58258592471358</v>
      </c>
      <c r="I25">
        <f>(C25*(CPIU!$B$38/Totkidexpend!$G25))/1000</f>
        <v>25.03824549918167</v>
      </c>
      <c r="J25">
        <f>(D25*(CPIU!$B$38/Totkidexpend!$G25))/1000</f>
        <v>17.564163666121111</v>
      </c>
      <c r="K25">
        <f>(E25*(CPIU!$B$38/Totkidexpend!$G25))/1000</f>
        <v>53.834225859247134</v>
      </c>
      <c r="L25">
        <f>(F25*(CPIU!$B$38/Totkidexpend!$G25))/1000</f>
        <v>77.252635024549917</v>
      </c>
    </row>
    <row r="26" spans="1:12">
      <c r="A26">
        <v>1998</v>
      </c>
      <c r="B26" s="5">
        <v>142260</v>
      </c>
      <c r="C26" s="5">
        <v>22896</v>
      </c>
      <c r="D26" s="5">
        <v>14865</v>
      </c>
      <c r="E26" s="5">
        <v>40601</v>
      </c>
      <c r="F26" s="5">
        <v>60374</v>
      </c>
      <c r="G26" s="6">
        <f>VLOOKUP(A26,CPIU!$A$2:$B$38, 2, FALSE)</f>
        <v>249.6</v>
      </c>
      <c r="H26">
        <f>(B26*(CPIU!$B$38/Totkidexpend!$G26))/1000</f>
        <v>198.79923076923077</v>
      </c>
      <c r="I26">
        <f>(C26*(CPIU!$B$38/Totkidexpend!$G26))/1000</f>
        <v>31.995692307692313</v>
      </c>
      <c r="J26">
        <f>(D26*(CPIU!$B$38/Totkidexpend!$G26))/1000</f>
        <v>20.772884615384616</v>
      </c>
      <c r="K26">
        <f>(E26*(CPIU!$B$38/Totkidexpend!$G26))/1000</f>
        <v>56.737294871794873</v>
      </c>
      <c r="L26">
        <f>(F26*(CPIU!$B$38/Totkidexpend!$G26))/1000</f>
        <v>84.368794871794876</v>
      </c>
    </row>
    <row r="27" spans="1:12">
      <c r="A27">
        <v>1999</v>
      </c>
      <c r="B27" s="5">
        <v>153479</v>
      </c>
      <c r="C27" s="5">
        <v>24151</v>
      </c>
      <c r="D27" s="5">
        <v>15801</v>
      </c>
      <c r="E27" s="5">
        <v>42522</v>
      </c>
      <c r="F27" s="5">
        <v>65850</v>
      </c>
      <c r="G27" s="6">
        <f>VLOOKUP(A27,CPIU!$A$2:$B$38, 2, FALSE)</f>
        <v>254.6</v>
      </c>
      <c r="H27">
        <f>(B27*(CPIU!$B$38/Totkidexpend!$G27))/1000</f>
        <v>210.26502435192461</v>
      </c>
      <c r="I27">
        <f>(C27*(CPIU!$B$38/Totkidexpend!$G27))/1000</f>
        <v>33.086680282796543</v>
      </c>
      <c r="J27">
        <f>(D27*(CPIU!$B$38/Totkidexpend!$G27))/1000</f>
        <v>21.64724587588374</v>
      </c>
      <c r="K27">
        <f>(E27*(CPIU!$B$38/Totkidexpend!$G27))/1000</f>
        <v>58.254805970149263</v>
      </c>
      <c r="L27">
        <f>(F27*(CPIU!$B$38/Totkidexpend!$G27))/1000</f>
        <v>90.213982717989012</v>
      </c>
    </row>
    <row r="28" spans="1:12">
      <c r="A28">
        <v>2000</v>
      </c>
      <c r="B28" s="5">
        <v>168307</v>
      </c>
      <c r="C28" s="5">
        <v>26775</v>
      </c>
      <c r="D28" s="5">
        <v>17763</v>
      </c>
      <c r="E28" s="5">
        <v>44503</v>
      </c>
      <c r="F28" s="5">
        <v>72742</v>
      </c>
      <c r="G28" s="6">
        <f>VLOOKUP(A28,CPIU!$A$2:$B$38, 2, FALSE)</f>
        <v>260.89999999999998</v>
      </c>
      <c r="H28">
        <f>(B28*(CPIU!$B$38/Totkidexpend!$G28))/1000</f>
        <v>225.01142813338447</v>
      </c>
      <c r="I28">
        <f>(C28*(CPIU!$B$38/Totkidexpend!$G28))/1000</f>
        <v>35.795783825220397</v>
      </c>
      <c r="J28">
        <f>(D28*(CPIU!$B$38/Totkidexpend!$G28))/1000</f>
        <v>23.747544653123803</v>
      </c>
      <c r="K28">
        <f>(E28*(CPIU!$B$38/Totkidexpend!$G28))/1000</f>
        <v>59.496536604062875</v>
      </c>
      <c r="L28">
        <f>(F28*(CPIU!$B$38/Totkidexpend!$G28))/1000</f>
        <v>97.249557684936775</v>
      </c>
    </row>
    <row r="29" spans="1:12">
      <c r="A29">
        <v>2001</v>
      </c>
      <c r="B29" s="5">
        <v>186905</v>
      </c>
      <c r="C29" s="5">
        <v>30636</v>
      </c>
      <c r="D29" s="5">
        <v>20170</v>
      </c>
      <c r="E29" s="5">
        <v>48356</v>
      </c>
      <c r="F29" s="5">
        <v>80386</v>
      </c>
      <c r="G29" s="6">
        <f>VLOOKUP(A29,CPIU!$A$2:$B$38, 2, FALSE)</f>
        <v>267.89999999999998</v>
      </c>
      <c r="H29">
        <f>(B29*(CPIU!$B$38/Totkidexpend!$G29))/1000</f>
        <v>243.34626353116838</v>
      </c>
      <c r="I29">
        <f>(C29*(CPIU!$B$38/Totkidexpend!$G29))/1000</f>
        <v>39.887408734602467</v>
      </c>
      <c r="J29">
        <f>(D29*(CPIU!$B$38/Totkidexpend!$G29))/1000</f>
        <v>26.260903322135128</v>
      </c>
      <c r="K29">
        <f>(E29*(CPIU!$B$38/Totkidexpend!$G29))/1000</f>
        <v>62.958465098917515</v>
      </c>
      <c r="L29">
        <f>(F29*(CPIU!$B$38/Totkidexpend!$G29))/1000</f>
        <v>104.6608316536021</v>
      </c>
    </row>
    <row r="30" spans="1:12">
      <c r="A30">
        <v>2002</v>
      </c>
      <c r="B30" s="5">
        <v>213497</v>
      </c>
      <c r="C30" s="5">
        <v>35890</v>
      </c>
      <c r="D30" s="5">
        <v>23635</v>
      </c>
      <c r="E30" s="5">
        <v>51924</v>
      </c>
      <c r="F30" s="5">
        <v>92414</v>
      </c>
      <c r="G30" s="6">
        <f>VLOOKUP(A30,CPIU!$A$2:$B$38, 2, FALSE)</f>
        <v>274.10000000000002</v>
      </c>
      <c r="H30">
        <f>(B30*(CPIU!$B$38/Totkidexpend!$G30))/1000</f>
        <v>271.68096898941985</v>
      </c>
      <c r="I30">
        <f>(C30*(CPIU!$B$38/Totkidexpend!$G30))/1000</f>
        <v>45.671039766508571</v>
      </c>
      <c r="J30">
        <f>(D30*(CPIU!$B$38/Totkidexpend!$G30))/1000</f>
        <v>30.076205764319589</v>
      </c>
      <c r="K30">
        <f>(E30*(CPIU!$B$38/Totkidexpend!$G30))/1000</f>
        <v>66.074758117475369</v>
      </c>
      <c r="L30">
        <f>(F30*(CPIU!$B$38/Totkidexpend!$G30))/1000</f>
        <v>117.59942794600509</v>
      </c>
    </row>
    <row r="31" spans="1:12">
      <c r="A31">
        <v>2003</v>
      </c>
      <c r="B31" s="5">
        <v>233206</v>
      </c>
      <c r="C31" s="5">
        <v>39871</v>
      </c>
      <c r="D31" s="5">
        <v>26800</v>
      </c>
      <c r="E31" s="5">
        <v>55271</v>
      </c>
      <c r="F31" s="5">
        <v>102014</v>
      </c>
      <c r="G31" s="6">
        <f>VLOOKUP(A31,CPIU!$A$2:$B$38, 2, FALSE)</f>
        <v>278.10000000000002</v>
      </c>
      <c r="H31">
        <f>(B31*(CPIU!$B$38/Totkidexpend!$G31))/1000</f>
        <v>292.49281841064362</v>
      </c>
      <c r="I31">
        <f>(C31*(CPIU!$B$38/Totkidexpend!$G31))/1000</f>
        <v>50.007208917655518</v>
      </c>
      <c r="J31">
        <f>(D31*(CPIU!$B$38/Totkidexpend!$G31))/1000</f>
        <v>33.613232650125852</v>
      </c>
      <c r="K31">
        <f>(E31*(CPIU!$B$38/Totkidexpend!$G31))/1000</f>
        <v>69.322275440489022</v>
      </c>
      <c r="L31">
        <f>(F31*(CPIU!$B$38/Totkidexpend!$G31))/1000</f>
        <v>127.94851923768428</v>
      </c>
    </row>
    <row r="32" spans="1:12">
      <c r="A32">
        <v>2004</v>
      </c>
      <c r="B32" s="5">
        <v>257748</v>
      </c>
      <c r="C32" s="5">
        <v>44205</v>
      </c>
      <c r="D32" s="5">
        <v>30721</v>
      </c>
      <c r="E32" s="5">
        <v>59541</v>
      </c>
      <c r="F32" s="5">
        <v>111614</v>
      </c>
      <c r="G32" s="6">
        <f>VLOOKUP(A32,CPIU!$A$2:$B$38, 2, FALSE)</f>
        <v>283.10000000000002</v>
      </c>
      <c r="H32">
        <f>(B32*(CPIU!$B$38/Totkidexpend!$G32))/1000</f>
        <v>317.5644733309785</v>
      </c>
      <c r="I32">
        <f>(C32*(CPIU!$B$38/Totkidexpend!$G32))/1000</f>
        <v>54.463807841752029</v>
      </c>
      <c r="J32">
        <f>(D32*(CPIU!$B$38/Totkidexpend!$G32))/1000</f>
        <v>37.850529141646064</v>
      </c>
      <c r="K32">
        <f>(E32*(CPIU!$B$38/Totkidexpend!$G32))/1000</f>
        <v>73.358886612504421</v>
      </c>
      <c r="L32">
        <f>(F32*(CPIU!$B$38/Totkidexpend!$G32))/1000</f>
        <v>137.5166485340869</v>
      </c>
    </row>
    <row r="33" spans="1:12">
      <c r="A33">
        <v>2005</v>
      </c>
      <c r="B33" s="5">
        <v>273203</v>
      </c>
      <c r="C33" s="5">
        <v>46846</v>
      </c>
      <c r="D33" s="5">
        <v>32215</v>
      </c>
      <c r="E33" s="5">
        <v>62929</v>
      </c>
      <c r="F33" s="5">
        <v>118683</v>
      </c>
      <c r="G33" s="6">
        <f>VLOOKUP(A33,CPIU!$A$2:$B$38, 2, FALSE)</f>
        <v>289.2</v>
      </c>
      <c r="H33">
        <f>(B33*(CPIU!$B$38/Totkidexpend!$G33))/1000</f>
        <v>329.50624619640394</v>
      </c>
      <c r="I33">
        <f>(C33*(CPIU!$B$38/Totkidexpend!$G33))/1000</f>
        <v>56.500293222683268</v>
      </c>
      <c r="J33">
        <f>(D33*(CPIU!$B$38/Totkidexpend!$G33))/1000</f>
        <v>38.854052558782854</v>
      </c>
      <c r="K33">
        <f>(E33*(CPIU!$B$38/Totkidexpend!$G33))/1000</f>
        <v>75.897770401106513</v>
      </c>
      <c r="L33">
        <f>(F33*(CPIU!$B$38/Totkidexpend!$G33))/1000</f>
        <v>143.14187551867224</v>
      </c>
    </row>
    <row r="34" spans="1:12">
      <c r="A34">
        <v>2006</v>
      </c>
      <c r="B34" s="5">
        <v>265049</v>
      </c>
      <c r="C34" s="5">
        <v>49612</v>
      </c>
      <c r="D34" s="5">
        <v>32682</v>
      </c>
      <c r="E34" s="5">
        <v>57457</v>
      </c>
      <c r="F34" s="5">
        <v>114745</v>
      </c>
      <c r="G34" s="6">
        <f>VLOOKUP(A34,CPIU!$A$2:$B$38, 2, FALSE)</f>
        <v>296.5</v>
      </c>
      <c r="H34">
        <f>(B34*(CPIU!$B$38/Totkidexpend!$G34))/1000</f>
        <v>311.80131939291738</v>
      </c>
      <c r="I34">
        <f>(C34*(CPIU!$B$38/Totkidexpend!$G34))/1000</f>
        <v>58.363121753794275</v>
      </c>
      <c r="J34">
        <f>(D34*(CPIU!$B$38/Totkidexpend!$G34))/1000</f>
        <v>38.446818212478924</v>
      </c>
      <c r="K34">
        <f>(E34*(CPIU!$B$38/Totkidexpend!$G34))/1000</f>
        <v>67.591910961214182</v>
      </c>
      <c r="L34">
        <f>(F34*(CPIU!$B$38/Totkidexpend!$G34))/1000</f>
        <v>134.9850118043845</v>
      </c>
    </row>
    <row r="35" spans="1:12">
      <c r="A35">
        <v>2007</v>
      </c>
      <c r="B35" s="5">
        <v>276246</v>
      </c>
      <c r="C35" s="5">
        <v>53716</v>
      </c>
      <c r="D35" s="5">
        <v>34153</v>
      </c>
      <c r="E35" s="5">
        <v>57179</v>
      </c>
      <c r="F35" s="5">
        <v>119617</v>
      </c>
      <c r="G35" s="6">
        <f>VLOOKUP(A35,CPIU!$A$2:$B$38, 2, FALSE)</f>
        <v>303.39999999999998</v>
      </c>
      <c r="H35">
        <f>(B35*(CPIU!$B$38/Totkidexpend!$G35))/1000</f>
        <v>317.58274489123272</v>
      </c>
      <c r="I35">
        <f>(C35*(CPIU!$B$38/Totkidexpend!$G35))/1000</f>
        <v>61.753924851680956</v>
      </c>
      <c r="J35">
        <f>(D35*(CPIU!$B$38/Totkidexpend!$G35))/1000</f>
        <v>39.263567567567577</v>
      </c>
      <c r="K35">
        <f>(E35*(CPIU!$B$38/Totkidexpend!$G35))/1000</f>
        <v>65.735119314436389</v>
      </c>
      <c r="L35">
        <f>(F35*(CPIU!$B$38/Totkidexpend!$G35))/1000</f>
        <v>137.51618193803563</v>
      </c>
    </row>
    <row r="36" spans="1:12">
      <c r="A36">
        <v>2008</v>
      </c>
      <c r="B36" s="5">
        <v>296830</v>
      </c>
      <c r="C36" s="5">
        <v>57137</v>
      </c>
      <c r="D36" s="5">
        <v>37698</v>
      </c>
      <c r="E36" s="5">
        <v>61131</v>
      </c>
      <c r="F36" s="5">
        <v>129040</v>
      </c>
      <c r="G36" s="6">
        <f>VLOOKUP(A36,CPIU!$A$2:$B$38, 2, FALSE)</f>
        <v>310.3</v>
      </c>
      <c r="H36">
        <f>(B36*(CPIU!$B$38/Totkidexpend!$G36))/1000</f>
        <v>333.6587302610377</v>
      </c>
      <c r="I36">
        <f>(C36*(CPIU!$B$38/Totkidexpend!$G36))/1000</f>
        <v>64.226186271350301</v>
      </c>
      <c r="J36">
        <f>(D36*(CPIU!$B$38/Totkidexpend!$G36))/1000</f>
        <v>42.375321946503384</v>
      </c>
      <c r="K36">
        <f>(E36*(CPIU!$B$38/Totkidexpend!$G36))/1000</f>
        <v>68.715735739606842</v>
      </c>
      <c r="L36">
        <f>(F36*(CPIU!$B$38/Totkidexpend!$G36))/1000</f>
        <v>145.05044150821786</v>
      </c>
    </row>
    <row r="37" spans="1:12">
      <c r="A37">
        <v>2009</v>
      </c>
      <c r="B37" s="5">
        <v>325819</v>
      </c>
      <c r="C37" s="5">
        <v>64022</v>
      </c>
      <c r="D37" s="5">
        <v>45423</v>
      </c>
      <c r="E37" s="5">
        <v>64332</v>
      </c>
      <c r="F37" s="5">
        <v>141596</v>
      </c>
      <c r="G37" s="6">
        <f>VLOOKUP(A37,CPIU!$A$2:$B$38, 2, FALSE)</f>
        <v>315.60000000000002</v>
      </c>
      <c r="H37">
        <f>(B37*(CPIU!$B$38/Totkidexpend!$G37))/1000</f>
        <v>360.09400253485421</v>
      </c>
      <c r="I37">
        <f>(C37*(CPIU!$B$38/Totkidexpend!$G37))/1000</f>
        <v>70.756887198986064</v>
      </c>
      <c r="J37">
        <f>(D37*(CPIU!$B$38/Totkidexpend!$G37))/1000</f>
        <v>50.201338403041824</v>
      </c>
      <c r="K37">
        <f>(E37*(CPIU!$B$38/Totkidexpend!$G37))/1000</f>
        <v>71.099498098859314</v>
      </c>
      <c r="L37">
        <f>(F37*(CPIU!$B$38/Totkidexpend!$G37))/1000</f>
        <v>156.49139670468949</v>
      </c>
    </row>
    <row r="38" spans="1:12">
      <c r="A38">
        <v>2010</v>
      </c>
      <c r="B38" s="5">
        <v>338406</v>
      </c>
      <c r="C38" s="5">
        <v>67207</v>
      </c>
      <c r="D38" s="5">
        <v>48211</v>
      </c>
      <c r="E38" s="5">
        <v>65717</v>
      </c>
      <c r="F38" s="5">
        <v>147098</v>
      </c>
      <c r="G38" s="6">
        <f>VLOOKUP(A38,CPIU!$A$2:$B$38, 2, FALSE)</f>
        <v>318.60000000000002</v>
      </c>
      <c r="H38">
        <f>(B38*(CPIU!$B$38/Totkidexpend!$G38))/1000</f>
        <v>370.4834048964218</v>
      </c>
      <c r="I38">
        <f>(C38*(CPIU!$B$38/Totkidexpend!$G38))/1000</f>
        <v>73.577531701192711</v>
      </c>
      <c r="J38">
        <f>(D38*(CPIU!$B$38/Totkidexpend!$G38))/1000</f>
        <v>52.780906465787822</v>
      </c>
      <c r="K38">
        <f>(E38*(CPIU!$B$38/Totkidexpend!$G38))/1000</f>
        <v>71.946295040803506</v>
      </c>
      <c r="L38">
        <f>(F38*(CPIU!$B$38/Totkidexpend!$G38))/1000</f>
        <v>161.04137602008785</v>
      </c>
    </row>
    <row r="39" spans="1:12">
      <c r="A39">
        <v>2011</v>
      </c>
      <c r="B39" s="5">
        <v>364460</v>
      </c>
      <c r="C39" s="5">
        <v>71546</v>
      </c>
      <c r="D39" s="5">
        <v>53937</v>
      </c>
      <c r="E39" s="5">
        <v>67058</v>
      </c>
      <c r="F39" s="5">
        <v>155784</v>
      </c>
      <c r="G39" s="6">
        <f>VLOOKUP(A39,CPIU!$A$2:$B$38, 2, FALSE)</f>
        <v>323.89999999999998</v>
      </c>
      <c r="H39">
        <f>(B39*(CPIU!$B$38/Totkidexpend!$G39))/1000</f>
        <v>392.478073479469</v>
      </c>
      <c r="I39">
        <f>(C39*(CPIU!$B$38/Totkidexpend!$G39))/1000</f>
        <v>77.046140166718132</v>
      </c>
      <c r="J39">
        <f>(D39*(CPIU!$B$38/Totkidexpend!$G39))/1000</f>
        <v>58.083438098178455</v>
      </c>
      <c r="K39">
        <f>(E39*(CPIU!$B$38/Totkidexpend!$G39))/1000</f>
        <v>72.213122568694047</v>
      </c>
      <c r="L39">
        <f>(F39*(CPIU!$B$38/Totkidexpend!$G39))/1000</f>
        <v>167.75998518061132</v>
      </c>
    </row>
  </sheetData>
  <mergeCells count="2">
    <mergeCell ref="B1:F1"/>
    <mergeCell ref="H1: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activeCell="C2" sqref="C2:C38"/>
    </sheetView>
  </sheetViews>
  <sheetFormatPr defaultRowHeight="15.75"/>
  <cols>
    <col min="1" max="1" width="9.140625" style="4"/>
    <col min="2" max="2" width="8.85546875"/>
  </cols>
  <sheetData>
    <row r="1" spans="1:3">
      <c r="A1" s="2" t="s">
        <v>3</v>
      </c>
      <c r="B1" s="1" t="s">
        <v>16</v>
      </c>
    </row>
    <row r="2" spans="1:3">
      <c r="A2" s="3">
        <v>1979</v>
      </c>
      <c r="B2">
        <v>111</v>
      </c>
      <c r="C2">
        <f>B$38/B2</f>
        <v>3.1423423423423427</v>
      </c>
    </row>
    <row r="3" spans="1:3">
      <c r="A3" s="3">
        <v>1980</v>
      </c>
      <c r="B3">
        <v>120.9</v>
      </c>
      <c r="C3">
        <f t="shared" ref="C3:C38" si="0">B$38/B3</f>
        <v>2.8850289495450787</v>
      </c>
    </row>
    <row r="4" spans="1:3">
      <c r="A4" s="3">
        <v>1981</v>
      </c>
      <c r="B4">
        <v>132.19999999999999</v>
      </c>
      <c r="C4">
        <f t="shared" si="0"/>
        <v>2.6384266263237524</v>
      </c>
    </row>
    <row r="5" spans="1:3">
      <c r="A5" s="3">
        <v>1982</v>
      </c>
      <c r="B5">
        <v>142.4</v>
      </c>
      <c r="C5">
        <f t="shared" si="0"/>
        <v>2.4494382022471908</v>
      </c>
    </row>
    <row r="6" spans="1:3">
      <c r="A6" s="3">
        <v>1983</v>
      </c>
      <c r="B6">
        <v>150.4</v>
      </c>
      <c r="C6">
        <f t="shared" si="0"/>
        <v>2.3191489361702127</v>
      </c>
    </row>
    <row r="7" spans="1:3">
      <c r="A7" s="3">
        <v>1984</v>
      </c>
      <c r="B7">
        <v>157.9</v>
      </c>
      <c r="C7">
        <f t="shared" si="0"/>
        <v>2.2089930335655477</v>
      </c>
    </row>
    <row r="8" spans="1:3">
      <c r="A8" s="3">
        <v>1985</v>
      </c>
      <c r="B8">
        <v>164.8</v>
      </c>
      <c r="C8">
        <f t="shared" si="0"/>
        <v>2.116504854368932</v>
      </c>
    </row>
    <row r="9" spans="1:3">
      <c r="A9" s="3">
        <v>1986</v>
      </c>
      <c r="B9">
        <v>171.4</v>
      </c>
      <c r="C9">
        <f t="shared" si="0"/>
        <v>2.0350058343057178</v>
      </c>
    </row>
    <row r="10" spans="1:3">
      <c r="A10" s="3">
        <v>1987</v>
      </c>
      <c r="B10">
        <v>178.1</v>
      </c>
      <c r="C10">
        <f t="shared" si="0"/>
        <v>1.9584503088152725</v>
      </c>
    </row>
    <row r="11" spans="1:3">
      <c r="A11" s="3">
        <v>1988</v>
      </c>
      <c r="B11">
        <v>185.2</v>
      </c>
      <c r="C11">
        <f t="shared" si="0"/>
        <v>1.8833693304535639</v>
      </c>
    </row>
    <row r="12" spans="1:3">
      <c r="A12" s="3">
        <v>1989</v>
      </c>
      <c r="B12">
        <v>192.6</v>
      </c>
      <c r="C12">
        <f t="shared" si="0"/>
        <v>1.8110072689511942</v>
      </c>
    </row>
    <row r="13" spans="1:3">
      <c r="A13" s="3">
        <v>1990</v>
      </c>
      <c r="B13">
        <v>201.4</v>
      </c>
      <c r="C13">
        <f t="shared" si="0"/>
        <v>1.7318768619662364</v>
      </c>
    </row>
    <row r="14" spans="1:3">
      <c r="A14" s="3">
        <v>1991</v>
      </c>
      <c r="B14">
        <v>209.9</v>
      </c>
      <c r="C14">
        <f t="shared" si="0"/>
        <v>1.6617436874702238</v>
      </c>
    </row>
    <row r="15" spans="1:3">
      <c r="A15" s="3">
        <v>1992</v>
      </c>
      <c r="B15">
        <v>216.4</v>
      </c>
      <c r="C15">
        <f t="shared" si="0"/>
        <v>1.6118299445471349</v>
      </c>
    </row>
    <row r="16" spans="1:3">
      <c r="A16" s="3">
        <v>1993</v>
      </c>
      <c r="B16">
        <v>222.5</v>
      </c>
      <c r="C16">
        <f t="shared" si="0"/>
        <v>1.5676404494382024</v>
      </c>
    </row>
    <row r="17" spans="1:3">
      <c r="A17" s="3">
        <v>1994</v>
      </c>
      <c r="B17">
        <v>227.7</v>
      </c>
      <c r="C17">
        <f t="shared" si="0"/>
        <v>1.5318401405357929</v>
      </c>
    </row>
    <row r="18" spans="1:3">
      <c r="A18" s="3">
        <v>1995</v>
      </c>
      <c r="B18">
        <v>233.4</v>
      </c>
      <c r="C18">
        <f t="shared" si="0"/>
        <v>1.4944301628106256</v>
      </c>
    </row>
    <row r="19" spans="1:3">
      <c r="A19" s="3">
        <v>1996</v>
      </c>
      <c r="B19">
        <v>239.1</v>
      </c>
      <c r="C19">
        <f t="shared" si="0"/>
        <v>1.4588038477624425</v>
      </c>
    </row>
    <row r="20" spans="1:3">
      <c r="A20" s="3">
        <v>1997</v>
      </c>
      <c r="B20">
        <v>244.4</v>
      </c>
      <c r="C20">
        <f t="shared" si="0"/>
        <v>1.4271685761047463</v>
      </c>
    </row>
    <row r="21" spans="1:3">
      <c r="A21" s="3">
        <v>1998</v>
      </c>
      <c r="B21">
        <v>249.6</v>
      </c>
      <c r="C21">
        <f t="shared" si="0"/>
        <v>1.3974358974358976</v>
      </c>
    </row>
    <row r="22" spans="1:3">
      <c r="A22" s="3">
        <v>1999</v>
      </c>
      <c r="B22">
        <v>254.6</v>
      </c>
      <c r="C22">
        <f t="shared" si="0"/>
        <v>1.3699921445404557</v>
      </c>
    </row>
    <row r="23" spans="1:3">
      <c r="A23" s="3">
        <v>2000</v>
      </c>
      <c r="B23">
        <v>260.89999999999998</v>
      </c>
      <c r="C23">
        <f t="shared" si="0"/>
        <v>1.3369106937523958</v>
      </c>
    </row>
    <row r="24" spans="1:3">
      <c r="A24" s="3">
        <v>2001</v>
      </c>
      <c r="B24">
        <v>267.89999999999998</v>
      </c>
      <c r="C24">
        <f t="shared" si="0"/>
        <v>1.3019783501306459</v>
      </c>
    </row>
    <row r="25" spans="1:3">
      <c r="A25" s="3">
        <v>2002</v>
      </c>
      <c r="B25">
        <v>274.10000000000002</v>
      </c>
      <c r="C25">
        <f t="shared" si="0"/>
        <v>1.272528274352426</v>
      </c>
    </row>
    <row r="26" spans="1:3">
      <c r="A26" s="3">
        <v>2003</v>
      </c>
      <c r="B26">
        <v>278.10000000000002</v>
      </c>
      <c r="C26">
        <f t="shared" si="0"/>
        <v>1.254225098885293</v>
      </c>
    </row>
    <row r="27" spans="1:3">
      <c r="A27" s="3">
        <v>2004</v>
      </c>
      <c r="B27">
        <v>283.10000000000002</v>
      </c>
      <c r="C27">
        <f t="shared" si="0"/>
        <v>1.2320734722712823</v>
      </c>
    </row>
    <row r="28" spans="1:3">
      <c r="A28" s="3">
        <v>2005</v>
      </c>
      <c r="B28">
        <v>289.2</v>
      </c>
      <c r="C28">
        <f t="shared" si="0"/>
        <v>1.2060857538035963</v>
      </c>
    </row>
    <row r="29" spans="1:3">
      <c r="A29" s="3">
        <v>2006</v>
      </c>
      <c r="B29">
        <v>296.5</v>
      </c>
      <c r="C29">
        <f t="shared" si="0"/>
        <v>1.1763912310286679</v>
      </c>
    </row>
    <row r="30" spans="1:3">
      <c r="A30" s="3">
        <v>2007</v>
      </c>
      <c r="B30">
        <v>303.39999999999998</v>
      </c>
      <c r="C30">
        <f t="shared" si="0"/>
        <v>1.1496374423203692</v>
      </c>
    </row>
    <row r="31" spans="1:3">
      <c r="A31" s="3">
        <v>2008</v>
      </c>
      <c r="B31">
        <v>310.3</v>
      </c>
      <c r="C31">
        <f t="shared" si="0"/>
        <v>1.1240734772800516</v>
      </c>
    </row>
    <row r="32" spans="1:3">
      <c r="A32" s="3">
        <v>2009</v>
      </c>
      <c r="B32">
        <v>315.60000000000002</v>
      </c>
      <c r="C32">
        <f t="shared" si="0"/>
        <v>1.1051964512040557</v>
      </c>
    </row>
    <row r="33" spans="1:3">
      <c r="A33" s="3">
        <v>2010</v>
      </c>
      <c r="B33">
        <v>318.60000000000002</v>
      </c>
      <c r="C33">
        <f t="shared" si="0"/>
        <v>1.0947897049591964</v>
      </c>
    </row>
    <row r="34" spans="1:3">
      <c r="A34" s="3">
        <v>2011</v>
      </c>
      <c r="B34">
        <v>323.89999999999998</v>
      </c>
      <c r="C34">
        <f t="shared" si="0"/>
        <v>1.0768755788823712</v>
      </c>
    </row>
    <row r="35" spans="1:3">
      <c r="A35" s="3">
        <v>2012</v>
      </c>
      <c r="B35">
        <v>330.8</v>
      </c>
      <c r="C35">
        <f t="shared" si="0"/>
        <v>1.0544135429262393</v>
      </c>
    </row>
    <row r="36" spans="1:3">
      <c r="A36" s="3">
        <v>2013</v>
      </c>
      <c r="B36">
        <v>336.6</v>
      </c>
      <c r="C36">
        <f t="shared" si="0"/>
        <v>1.0362448009506833</v>
      </c>
    </row>
    <row r="37" spans="1:3">
      <c r="A37" s="3">
        <v>2014</v>
      </c>
      <c r="B37">
        <v>342.5</v>
      </c>
      <c r="C37">
        <f t="shared" si="0"/>
        <v>1.0183941605839417</v>
      </c>
    </row>
    <row r="38" spans="1:3">
      <c r="A38" s="3">
        <v>2015</v>
      </c>
      <c r="B38">
        <v>348.8</v>
      </c>
      <c r="C38">
        <f t="shared" si="0"/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D21" sqref="D21"/>
    </sheetView>
  </sheetViews>
  <sheetFormatPr defaultRowHeight="15"/>
  <cols>
    <col min="2" max="2" width="11.140625" bestFit="1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t="s">
        <v>14</v>
      </c>
      <c r="B2" t="s">
        <v>15</v>
      </c>
      <c r="C2" t="s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Totkidexpend</vt:lpstr>
      <vt:lpstr>CPIU</vt:lpstr>
      <vt:lpstr>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Ruffini</dc:creator>
  <cp:lastModifiedBy>Krista Ruffini</cp:lastModifiedBy>
  <dcterms:created xsi:type="dcterms:W3CDTF">2017-12-27T15:35:20Z</dcterms:created>
  <dcterms:modified xsi:type="dcterms:W3CDTF">2018-07-03T03:09:54Z</dcterms:modified>
</cp:coreProperties>
</file>